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5" yWindow="285" windowWidth="15765" windowHeight="12555"/>
  </bookViews>
  <sheets>
    <sheet name="Доходы" sheetId="6" r:id="rId1"/>
  </sheets>
  <definedNames>
    <definedName name="_xlnm.Print_Area" localSheetId="0">Доходы!$A$1:$E$168</definedName>
  </definedNames>
  <calcPr calcId="145621"/>
</workbook>
</file>

<file path=xl/calcChain.xml><?xml version="1.0" encoding="utf-8"?>
<calcChain xmlns="http://schemas.openxmlformats.org/spreadsheetml/2006/main">
  <c r="E156" i="6" l="1"/>
  <c r="E157" i="6"/>
  <c r="E132" i="6"/>
  <c r="E133" i="6"/>
  <c r="E124" i="6"/>
  <c r="E125" i="6"/>
  <c r="D154" i="6"/>
  <c r="E165" i="6"/>
  <c r="E166" i="6"/>
  <c r="E167" i="6"/>
  <c r="C153" i="6"/>
  <c r="C123" i="6"/>
  <c r="C118" i="6"/>
  <c r="C144" i="6"/>
  <c r="C117" i="6" l="1"/>
  <c r="C116" i="6" s="1"/>
  <c r="D112" i="6" l="1"/>
  <c r="D111" i="6" s="1"/>
  <c r="D110" i="6" s="1"/>
  <c r="D109" i="6" s="1"/>
  <c r="D108" i="6" s="1"/>
  <c r="D107" i="6" s="1"/>
  <c r="D106" i="6" s="1"/>
  <c r="D105" i="6" s="1"/>
  <c r="D104" i="6" s="1"/>
  <c r="D103" i="6" s="1"/>
  <c r="D102" i="6" s="1"/>
  <c r="D101" i="6" s="1"/>
  <c r="D100" i="6" s="1"/>
  <c r="D99" i="6" s="1"/>
  <c r="D98" i="6" s="1"/>
  <c r="D97" i="6" s="1"/>
  <c r="D96" i="6" s="1"/>
  <c r="D95" i="6" s="1"/>
  <c r="D94" i="6" s="1"/>
  <c r="D93" i="6" s="1"/>
  <c r="D92" i="6" s="1"/>
  <c r="D91" i="6" s="1"/>
  <c r="D90" i="6" s="1"/>
  <c r="D89" i="6" s="1"/>
  <c r="D88" i="6" s="1"/>
  <c r="D87" i="6" s="1"/>
  <c r="D86" i="6" s="1"/>
  <c r="D85" i="6" s="1"/>
  <c r="D84" i="6" s="1"/>
  <c r="D83" i="6" s="1"/>
  <c r="D82" i="6" s="1"/>
  <c r="D81" i="6" s="1"/>
  <c r="D80" i="6" s="1"/>
  <c r="D79" i="6" s="1"/>
  <c r="D78" i="6" s="1"/>
  <c r="D77" i="6" s="1"/>
  <c r="D76" i="6" s="1"/>
  <c r="D75" i="6" s="1"/>
  <c r="D74" i="6" s="1"/>
  <c r="D73" i="6" s="1"/>
  <c r="D72" i="6" s="1"/>
  <c r="D71" i="6" s="1"/>
  <c r="D70" i="6" s="1"/>
  <c r="D69" i="6" s="1"/>
  <c r="D68" i="6" s="1"/>
  <c r="D67" i="6" s="1"/>
  <c r="D66" i="6" s="1"/>
  <c r="D65" i="6" s="1"/>
  <c r="D64" i="6" s="1"/>
  <c r="D63" i="6" s="1"/>
  <c r="D62" i="6" s="1"/>
  <c r="D61" i="6" s="1"/>
  <c r="D60" i="6" s="1"/>
  <c r="D59" i="6" s="1"/>
  <c r="D58" i="6" s="1"/>
  <c r="D57" i="6" s="1"/>
  <c r="D56" i="6" s="1"/>
  <c r="D55" i="6" s="1"/>
  <c r="D54" i="6" s="1"/>
  <c r="D53" i="6" s="1"/>
  <c r="D52" i="6" s="1"/>
  <c r="D51" i="6" s="1"/>
  <c r="D50" i="6" s="1"/>
  <c r="D49" i="6" s="1"/>
  <c r="D48" i="6" s="1"/>
  <c r="D47" i="6" s="1"/>
  <c r="D46" i="6" s="1"/>
  <c r="D45" i="6" s="1"/>
  <c r="D44" i="6" s="1"/>
  <c r="D43" i="6" s="1"/>
  <c r="D42" i="6" s="1"/>
  <c r="D41" i="6" s="1"/>
  <c r="D40" i="6" s="1"/>
  <c r="D39" i="6" s="1"/>
  <c r="D38" i="6" s="1"/>
  <c r="D37" i="6" s="1"/>
  <c r="D36" i="6" s="1"/>
  <c r="D35" i="6" s="1"/>
  <c r="D34" i="6" s="1"/>
  <c r="D33" i="6" s="1"/>
  <c r="D32" i="6" s="1"/>
  <c r="D31" i="6" s="1"/>
  <c r="D30" i="6" s="1"/>
  <c r="D29" i="6" s="1"/>
  <c r="D28" i="6" s="1"/>
  <c r="D27" i="6" s="1"/>
  <c r="D26" i="6" s="1"/>
  <c r="C79" i="6"/>
  <c r="D11" i="6" l="1"/>
  <c r="D10" i="6" s="1"/>
  <c r="D23" i="6"/>
  <c r="D25" i="6"/>
  <c r="E120" i="6"/>
  <c r="E164" i="6"/>
  <c r="E163" i="6"/>
  <c r="E162" i="6"/>
  <c r="E161" i="6"/>
  <c r="E160" i="6"/>
  <c r="D159" i="6"/>
  <c r="E159" i="6" s="1"/>
  <c r="E158" i="6"/>
  <c r="E155" i="6"/>
  <c r="E154" i="6"/>
  <c r="D153" i="6"/>
  <c r="E152" i="6"/>
  <c r="E151" i="6"/>
  <c r="E150" i="6"/>
  <c r="E149" i="6"/>
  <c r="E148" i="6"/>
  <c r="E147" i="6"/>
  <c r="E146" i="6"/>
  <c r="E145" i="6"/>
  <c r="D144" i="6"/>
  <c r="E144" i="6" s="1"/>
  <c r="E143" i="6"/>
  <c r="E142" i="6"/>
  <c r="E141" i="6"/>
  <c r="E140" i="6"/>
  <c r="E139" i="6"/>
  <c r="D138" i="6"/>
  <c r="E137" i="6"/>
  <c r="E136" i="6"/>
  <c r="E135" i="6"/>
  <c r="E134" i="6"/>
  <c r="E131" i="6"/>
  <c r="E130" i="6"/>
  <c r="E129" i="6"/>
  <c r="D128" i="6"/>
  <c r="E128" i="6" s="1"/>
  <c r="E127" i="6"/>
  <c r="E126" i="6"/>
  <c r="E122" i="6"/>
  <c r="E121" i="6"/>
  <c r="E119" i="6"/>
  <c r="D118" i="6"/>
  <c r="E138" i="6" l="1"/>
  <c r="D123" i="6"/>
  <c r="D117" i="6" s="1"/>
  <c r="D116" i="6" s="1"/>
  <c r="D22" i="6"/>
  <c r="D21" i="6" s="1"/>
  <c r="E153" i="6"/>
  <c r="E118" i="6"/>
  <c r="E116" i="6" l="1"/>
  <c r="E117" i="6"/>
  <c r="E123" i="6"/>
  <c r="D9" i="6" l="1"/>
  <c r="D168" i="6" s="1"/>
  <c r="E115" i="6"/>
  <c r="E82" i="6"/>
  <c r="E84" i="6"/>
  <c r="E86" i="6"/>
  <c r="E88" i="6"/>
  <c r="E90" i="6"/>
  <c r="E92" i="6"/>
  <c r="E94" i="6"/>
  <c r="E96" i="6"/>
  <c r="E98" i="6"/>
  <c r="E100" i="6"/>
  <c r="E102" i="6"/>
  <c r="E104" i="6"/>
  <c r="E106" i="6"/>
  <c r="E108" i="6"/>
  <c r="E111" i="6"/>
  <c r="E112" i="6"/>
  <c r="E109" i="6"/>
  <c r="E107" i="6"/>
  <c r="E105" i="6"/>
  <c r="E103" i="6"/>
  <c r="E101" i="6"/>
  <c r="E99" i="6"/>
  <c r="E97" i="6"/>
  <c r="E95" i="6"/>
  <c r="E93" i="6"/>
  <c r="E91" i="6"/>
  <c r="E89" i="6"/>
  <c r="E87" i="6"/>
  <c r="E85" i="6"/>
  <c r="E83" i="6"/>
  <c r="E77" i="6"/>
  <c r="E75" i="6"/>
  <c r="E73" i="6"/>
  <c r="E76" i="6"/>
  <c r="E78" i="6"/>
  <c r="E74" i="6"/>
  <c r="E67" i="6"/>
  <c r="E68" i="6"/>
  <c r="E70" i="6"/>
  <c r="E60" i="6"/>
  <c r="E61" i="6"/>
  <c r="E62" i="6"/>
  <c r="E63" i="6"/>
  <c r="E64" i="6"/>
  <c r="E57" i="6"/>
  <c r="E46" i="6"/>
  <c r="E48" i="6"/>
  <c r="E50" i="6"/>
  <c r="E52" i="6"/>
  <c r="E55" i="6"/>
  <c r="E45" i="6"/>
  <c r="E47" i="6"/>
  <c r="E49" i="6"/>
  <c r="E51" i="6"/>
  <c r="E53" i="6"/>
  <c r="E56" i="6"/>
  <c r="E58" i="6"/>
  <c r="E40" i="6"/>
  <c r="E41" i="6"/>
  <c r="E33" i="6"/>
  <c r="E34" i="6"/>
  <c r="E35" i="6"/>
  <c r="E36" i="6"/>
  <c r="E37" i="6"/>
  <c r="E38" i="6"/>
  <c r="E23" i="6"/>
  <c r="E24" i="6"/>
  <c r="E25" i="6"/>
  <c r="E26" i="6"/>
  <c r="E27" i="6"/>
  <c r="E28" i="6"/>
  <c r="E29" i="6"/>
  <c r="E30" i="6"/>
  <c r="E12" i="6"/>
  <c r="E13" i="6"/>
  <c r="E14" i="6"/>
  <c r="E15" i="6"/>
  <c r="E16" i="6"/>
  <c r="E17" i="6"/>
  <c r="E18" i="6"/>
  <c r="E110" i="6" l="1"/>
  <c r="E44" i="6"/>
  <c r="E43" i="6"/>
  <c r="E79" i="6"/>
  <c r="E81" i="6"/>
  <c r="E80" i="6"/>
  <c r="E72" i="6"/>
  <c r="E54" i="6" l="1"/>
  <c r="C42" i="6"/>
  <c r="C114" i="6" l="1"/>
  <c r="C71" i="6"/>
  <c r="E71" i="6" s="1"/>
  <c r="C69" i="6"/>
  <c r="C59" i="6"/>
  <c r="E59" i="6" s="1"/>
  <c r="C39" i="6"/>
  <c r="E39" i="6" s="1"/>
  <c r="C32" i="6"/>
  <c r="E32" i="6" s="1"/>
  <c r="E11" i="6" l="1"/>
  <c r="C10" i="6"/>
  <c r="C113" i="6"/>
  <c r="E113" i="6" s="1"/>
  <c r="E114" i="6"/>
  <c r="E69" i="6"/>
  <c r="C31" i="6"/>
  <c r="E31" i="6" s="1"/>
  <c r="E42" i="6"/>
  <c r="E10" i="6" l="1"/>
  <c r="C65" i="6"/>
  <c r="E65" i="6" s="1"/>
  <c r="E66" i="6"/>
  <c r="C21" i="6"/>
  <c r="E21" i="6" s="1"/>
  <c r="E22" i="6"/>
  <c r="C9" i="6" l="1"/>
  <c r="E9" i="6" l="1"/>
  <c r="C168" i="6"/>
  <c r="E168" i="6" s="1"/>
</calcChain>
</file>

<file path=xl/sharedStrings.xml><?xml version="1.0" encoding="utf-8"?>
<sst xmlns="http://schemas.openxmlformats.org/spreadsheetml/2006/main" count="323" uniqueCount="318">
  <si>
    <t>НАЛОГОВЫЕ И НЕНАЛОГОВЫЕ ДОХОДЫ</t>
  </si>
  <si>
    <t>НАЛОГИ НА ПРИБЫЛЬ, ДОХОДЫ</t>
  </si>
  <si>
    <t>Налог на доходы физических лиц</t>
  </si>
  <si>
    <t>НАЛОГИ НА СОВОКУПНЫЙ ДОХОД</t>
  </si>
  <si>
    <t>ГОСУДАРСТВЕННАЯ ПОШЛИНА</t>
  </si>
  <si>
    <t>ДОХОДЫ ОТ ИСПОЛЬЗОВАНИЯ ИМУЩЕСТВА, НАХОДЯЩЕГОСЯ В ГОСУДАРСТВЕННОЙ И МУНИЦИПАЛЬНОЙ СОБСТВЕННОСТИ</t>
  </si>
  <si>
    <t>Платежи от государственных и муниципальных унитарных предприятий</t>
  </si>
  <si>
    <t>ПЛАТЕЖИ ПРИ ПОЛЬЗОВАНИИ ПРИРОДНЫМИ РЕСУРСАМИ</t>
  </si>
  <si>
    <t>Плата за негативное воздействие на окружающую среду</t>
  </si>
  <si>
    <t>Плата за сбросы загрязняющих веществ в водные объекты</t>
  </si>
  <si>
    <t>Доходы от компенсации затрат государства</t>
  </si>
  <si>
    <t>БЕЗВОЗМЕЗДНЫЕ ПОСТУПЛЕНИЯ</t>
  </si>
  <si>
    <t>Плата за размещение отходов производства и потребления</t>
  </si>
  <si>
    <t>Плата за размещение отходов производства</t>
  </si>
  <si>
    <t>Акцизы по подакцизным товарам (продукции), производимым на территории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</si>
  <si>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</si>
  <si>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</si>
  <si>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</si>
  <si>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</si>
  <si>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</si>
  <si>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</si>
  <si>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Дотации бюджетам на поддержку мер по обеспечению сбалансированности бюджетов</t>
  </si>
  <si>
    <t xml:space="preserve">Дотации бюджетам муниципальных районов на поддержку мер по обеспечению сбалансированности бюджетов </t>
  </si>
  <si>
    <t>Субсидии бюджетам бюджетной системы Российской Федерации (межбюджетные субсидии)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</si>
  <si>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</si>
  <si>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</si>
  <si>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</si>
  <si>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</si>
  <si>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</si>
  <si>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</si>
  <si>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</si>
  <si>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</si>
  <si>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Прочие субсидии</t>
  </si>
  <si>
    <t>Прочие субсидии бюджетам муниципальных районов</t>
  </si>
  <si>
    <t xml:space="preserve">Субвенции бюджетам субъектов Российской Федерации </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</si>
  <si>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</si>
  <si>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</si>
  <si>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</si>
  <si>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</si>
  <si>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</si>
  <si>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</si>
  <si>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</si>
  <si>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</si>
  <si>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</si>
  <si>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Код бюджетной классификации</t>
  </si>
  <si>
    <t>Наименование  доходов</t>
  </si>
  <si>
    <t>НАЛОГИ НА ТОВАРЫ (РАБОТЫ, УСЛУГИ), РЕАЛИЗУЕМЫЕ НА ТЕРРИТОРИИ РОССИЙСКОЙ ФЕДЕРАЦИИ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</si>
  <si>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</si>
  <si>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</si>
  <si>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</si>
  <si>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</si>
  <si>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</si>
  <si>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</si>
  <si>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</si>
  <si>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</si>
  <si>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</si>
  <si>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</si>
  <si>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</si>
  <si>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</si>
  <si>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</si>
  <si>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</si>
  <si>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</si>
  <si>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</si>
  <si>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</si>
  <si>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</si>
  <si>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</si>
  <si>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</si>
  <si>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ОКАЗАНИЯ ПЛАТНЫХ УСЛУГ (РАБОТ) И КОМПЕНСАЦИИ ЗАТРАТ ГОСУДАРСТВА</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</si>
  <si>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</si>
  <si>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</si>
  <si>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</si>
  <si>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</si>
  <si>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ШТРАФЫ, САНКЦИИ, ВОЗМЕЩЕНИЕ УЩЕРБА</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</si>
  <si>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</si>
  <si>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</si>
  <si>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Платежи в целях возмещения причиненного ущерба (убытков)</t>
  </si>
  <si>
    <t>2 02 20216 00 0000 150</t>
  </si>
  <si>
    <t>2 02 20216 05 0000 150</t>
  </si>
  <si>
    <t>2 02 25304 00 0000 150</t>
  </si>
  <si>
    <t>2 02 25304 05 0000 150</t>
  </si>
  <si>
    <t>2 02 25497 00 0000 150</t>
  </si>
  <si>
    <t>2 02 25497 05 0000 150</t>
  </si>
  <si>
    <t>2 02 25519 00 0000 150</t>
  </si>
  <si>
    <t>2 02 25519 05 0000 150</t>
  </si>
  <si>
    <t>2 02 29999 00 0000 150</t>
  </si>
  <si>
    <t>2 02 29999 05 0000 150</t>
  </si>
  <si>
    <t>ВСЕГО</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</si>
  <si>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</si>
  <si>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</si>
  <si>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</si>
  <si>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</si>
  <si>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</si>
  <si>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</si>
  <si>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</si>
  <si>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</si>
  <si>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2 02 40014 05 0000 150</t>
  </si>
  <si>
    <t>2 02 40014 00 0000 150</t>
  </si>
  <si>
    <t>2 02 40000 00 0000 150</t>
  </si>
  <si>
    <t>2 02 35120 05 0000 150</t>
  </si>
  <si>
    <t>2 02 35120 00 0000 150</t>
  </si>
  <si>
    <t>2 02 35082 05 0000 150</t>
  </si>
  <si>
    <t>2 02 35082 00 0000 150</t>
  </si>
  <si>
    <t>2 02 30029 05 0000 150</t>
  </si>
  <si>
    <t>2 02 30029 00 0000 150</t>
  </si>
  <si>
    <t>2 02 30024 05 0000 150</t>
  </si>
  <si>
    <t>2 02 30024 00 0000 150</t>
  </si>
  <si>
    <t>2 02 30000 00 0000 150</t>
  </si>
  <si>
    <t>2 02 20000 00 0000 150</t>
  </si>
  <si>
    <t>2 02 15002 05 0000 150</t>
  </si>
  <si>
    <t>2 02 15002 00 0000 150</t>
  </si>
  <si>
    <t>2 02 15001 05 0000 150</t>
  </si>
  <si>
    <t>2 02 15001 00 0000 150</t>
  </si>
  <si>
    <t>2 02 10000 00 0000 150</t>
  </si>
  <si>
    <t>2 02 00000 00 0000 000</t>
  </si>
  <si>
    <t>2 00 00000 00 0000 000</t>
  </si>
  <si>
    <t>Невыясненные поступления, зачисляемые в бюджеты муниципальных районов</t>
  </si>
  <si>
    <t>Невыясненные поступления</t>
  </si>
  <si>
    <t>ПРОЧИЕ НЕНАЛОГОВЫЕ ДОХОДЫ</t>
  </si>
  <si>
    <t>Платежи, уплачиваемые в целях возмещения вреда</t>
  </si>
  <si>
    <t>Прочие доходы от компенсации затрат бюджетов муниципальных районов</t>
  </si>
  <si>
    <t>Прочие доходы от компенсации затрат государства</t>
  </si>
  <si>
    <t>Единый налог на вмененный доход для отдельных видов деятельности (за налоговые периоды, истекшие до 1 января 2011 года)</t>
  </si>
  <si>
    <t xml:space="preserve"> 000 1050202002 0000 110</t>
  </si>
  <si>
    <t>Единый налог на вмененный доход для отдельных видов деятельности</t>
  </si>
  <si>
    <t xml:space="preserve"> 000 1050201002 0000 110</t>
  </si>
  <si>
    <t xml:space="preserve"> 000 1050200002 0000 110</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</si>
  <si>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</si>
  <si>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</si>
  <si>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</si>
  <si>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</si>
  <si>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</si>
  <si>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</si>
  <si>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</si>
  <si>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</si>
  <si>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</si>
  <si>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</si>
  <si>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2 07 05030 05 0001 150</t>
  </si>
  <si>
    <t>Прочие безвозмездные поступления в бюджеты муниципальных районов</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</si>
  <si>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</si>
  <si>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</si>
  <si>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</si>
  <si>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</si>
  <si>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1 01 02010 01 0000 110</t>
  </si>
  <si>
    <t>1 01 02020 01 0000 110</t>
  </si>
  <si>
    <t xml:space="preserve">1 01 02030 01 0000 110   </t>
  </si>
  <si>
    <t>1 01 02040 01 0000 110</t>
  </si>
  <si>
    <t>1 01 02080 01 0000 110</t>
  </si>
  <si>
    <t>1 01 02130 01 0000 110</t>
  </si>
  <si>
    <t>1 01 02140 01 0000 110</t>
  </si>
  <si>
    <t>1 03 02230 01 0000 110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</si>
  <si>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</si>
  <si>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</si>
  <si>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</si>
  <si>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</si>
  <si>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</si>
  <si>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</si>
  <si>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1 03 02251 01 0000 110</t>
  </si>
  <si>
    <t>1 03 02260 01 0000 110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</si>
  <si>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</si>
  <si>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</si>
  <si>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</si>
  <si>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</si>
  <si>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</si>
  <si>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</si>
  <si>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</si>
  <si>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</si>
  <si>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1 08 03000 01 0000 110</t>
  </si>
  <si>
    <t>1 08 03010 01 0000 110</t>
  </si>
  <si>
    <t>1 11 05000 00 0000 120</t>
  </si>
  <si>
    <t xml:space="preserve">1 11 05010 00 0000 120   </t>
  </si>
  <si>
    <t>1 11 05013 05 0000 120</t>
  </si>
  <si>
    <t>1 11 05020 00 0000 120</t>
  </si>
  <si>
    <t>111 05025 05 0000 120</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</si>
  <si>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</si>
  <si>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</si>
  <si>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</si>
  <si>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</si>
  <si>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</si>
  <si>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</si>
  <si>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</si>
  <si>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</si>
  <si>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</si>
  <si>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</si>
  <si>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</si>
  <si>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</si>
  <si>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 xml:space="preserve">1 11 07010 00 0000 120 </t>
  </si>
  <si>
    <t>1 11 07015 05 0000 120</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</si>
  <si>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</si>
  <si>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</si>
  <si>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</si>
  <si>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</si>
  <si>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1 12 01000 01 0000 120</t>
  </si>
  <si>
    <t>1 12 01010 01 0000 120</t>
  </si>
  <si>
    <t>Плата за выбросы загрязняющих веществ в атмосферный воздух стационарными объектами</t>
  </si>
  <si>
    <t>1 12 01030 01 0000 120</t>
  </si>
  <si>
    <t>1 12 01040 01 0000 120</t>
  </si>
  <si>
    <t>1 12 01041 01 0000 120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</si>
  <si>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</si>
  <si>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</si>
  <si>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</si>
  <si>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</si>
  <si>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</si>
  <si>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 xml:space="preserve">  1 13 00000 00 0000 000</t>
  </si>
  <si>
    <t xml:space="preserve"> 1 13 02990 00 0000 130</t>
  </si>
  <si>
    <t xml:space="preserve"> 1 13 02995 05 0000 130</t>
  </si>
  <si>
    <t>1 14 00000 00 0000 000</t>
  </si>
  <si>
    <t>1 16 00000 00 0000 000</t>
  </si>
  <si>
    <t>1 14 06000 00 0000 430</t>
  </si>
  <si>
    <t>1 14 06010 00 0000 430</t>
  </si>
  <si>
    <t>1 14 06013 05 0000 430</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</si>
  <si>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</si>
  <si>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</si>
  <si>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</si>
  <si>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</si>
  <si>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</si>
  <si>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</si>
  <si>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</si>
  <si>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</si>
  <si>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1 16 01000 01 0000 140</t>
  </si>
  <si>
    <t>1 16 01050 01 0000 140</t>
  </si>
  <si>
    <t>1 16 01053 01 0000 140</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</si>
  <si>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</si>
  <si>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</si>
  <si>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</si>
  <si>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</si>
  <si>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</si>
  <si>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</si>
  <si>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</si>
  <si>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</si>
  <si>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</si>
  <si>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</si>
  <si>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﻿1 16 01130 01 0000 140
</t>
  </si>
  <si>
    <t xml:space="preserve">﻿1 16 01133 01 0000 140
</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</si>
  <si>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</si>
  <si>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</si>
  <si>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</si>
  <si>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</si>
  <si>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</si>
  <si>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</si>
  <si>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</si>
  <si>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</si>
  <si>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1 16 01173 01 0000 140</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</si>
  <si>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</si>
  <si>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</si>
  <si>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</si>
  <si>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</si>
  <si>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</si>
  <si>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</si>
  <si>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</si>
  <si>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</si>
  <si>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</si>
  <si>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</si>
  <si>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</si>
  <si>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</si>
  <si>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1 16 01333 01 0000 140</t>
  </si>
  <si>
    <t xml:space="preserve">﻿1 16 02000 02 0000 140
</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</si>
  <si>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</si>
  <si>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</si>
  <si>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</si>
  <si>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 xml:space="preserve">﻿1 16 10123 01 0000 140
</t>
  </si>
  <si>
    <t>1 16 11000 01 0000 140</t>
  </si>
  <si>
    <t>1 16 11050 01 0000 140</t>
  </si>
  <si>
    <t>1 17 00000 00 0000 000</t>
  </si>
  <si>
    <t>1 17 01000 00 0000 180</t>
  </si>
  <si>
    <t>1 17 01050 05 0000 180</t>
  </si>
  <si>
    <t xml:space="preserve"> 1 12 00000 00 0000 000</t>
  </si>
  <si>
    <t>1 00 00000 00 0000 000</t>
  </si>
  <si>
    <t>1 01 00000 00 0000 000</t>
  </si>
  <si>
    <t>1 03 00000 00 0000 000</t>
  </si>
  <si>
    <t>1 03 02000 01 0000 110</t>
  </si>
  <si>
    <t>1 05 00000 00 0000 000</t>
  </si>
  <si>
    <t>1 08 00000 00 0000 000</t>
  </si>
  <si>
    <t>1 11 00000 00 0000 000</t>
  </si>
  <si>
    <t>Сведения о внесенных в течение 1 квартала 2025 года изменениях, внесенных в решение "О бюджете Брянского муниципального района Брянской области" на 2025 год и на плановый период 2026 и 2027 годы", в части доходов на 2025 год</t>
  </si>
  <si>
    <t>Сумма на 2025 год (решение
от 18.12.2024
№ 7-14-2, первоначальный)</t>
  </si>
  <si>
    <t>Прогноз доходов
на 2025 год</t>
  </si>
  <si>
    <t xml:space="preserve">1 01 02000 01 0000 110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</si>
  <si>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</si>
  <si>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</si>
  <si>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</si>
  <si>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</si>
  <si>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</si>
  <si>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</si>
  <si>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</si>
  <si>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</si>
  <si>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</si>
  <si>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</si>
  <si>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</si>
  <si>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</si>
  <si>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</si>
  <si>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</si>
  <si>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</si>
  <si>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</si>
  <si>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</si>
  <si>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</si>
  <si>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</si>
  <si>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Решение от 26.02.2025 № 7-15-6</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</si>
  <si>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</si>
  <si>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</si>
  <si>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</si>
  <si>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</si>
  <si>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2 02 25154 00 0000 150</t>
  </si>
  <si>
    <t>Субсидии бюджетам на реализацию мероприятий по модернизации коммунальной инфраструктуры</t>
  </si>
  <si>
    <t>2 02 25154 05 0000 150</t>
  </si>
  <si>
    <t>Субсидии бюджетам муниципальных районов на реализацию мероприятий по модернизации коммунальной инфраструктуры</t>
  </si>
  <si>
    <t>2 02 25318 00 0000 150</t>
  </si>
  <si>
    <t>Субсидии бюджетам на реализацию проектов комплексного развития территорий</t>
  </si>
  <si>
    <t>2 02 25318 05 0000 150</t>
  </si>
  <si>
    <t>Субсидии бюджетам муниципальных районов на реализацию проектов комплексного развития территорий</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</si>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</sst>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dd\.mm\.yyyy"/>
  </numFmts>
  <fonts count="44" x14ac:knownFonts="1">
    <font>
      <sz val="11"/>
      <color theme="1"/>
      <name val="Calibri"/>
      <family val="2"/>
      <charset val="204"/>
      <scheme val="minor"/>
    </font>
    <font>
      <sz val="10"/>
      <name val="Arial"/>
      <family val="2"/>
      <charset val="204"/>
    </font>
    <font>
      <sz val="10"/>
      <name val="Helv"/>
      <charset val="204"/>
    </font>
    <font>
      <sz val="11"/>
      <color indexed="8"/>
      <name val="Calibri"/>
      <family val="2"/>
      <charset val="204"/>
    </font>
    <font>
      <sz val="12"/>
      <name val="Times New Roman"/>
      <family val="1"/>
      <charset val="204"/>
    </font>
    <font>
      <sz val="11"/>
      <color theme="1"/>
      <name val="Calibri"/>
      <family val="2"/>
      <charset val="204"/>
      <scheme val="minor"/>
    </font>
    <font>
      <sz val="10"/>
      <color rgb="FF000000"/>
      <name val="Arial Cyr"/>
    </font>
    <font>
      <sz val="8"/>
      <color rgb="FF000000"/>
      <name val="Arial"/>
      <family val="2"/>
      <charset val="204"/>
    </font>
    <font>
      <b/>
      <sz val="10"/>
      <color rgb="FF000000"/>
      <name val="Arial CYR"/>
    </font>
    <font>
      <sz val="8"/>
      <color rgb="FF000000"/>
      <name val="Arial"/>
      <family val="2"/>
      <charset val="204"/>
    </font>
    <font>
      <sz val="11"/>
      <name val="Times New Roman"/>
      <family val="1"/>
      <charset val="204"/>
    </font>
    <font>
      <u/>
      <sz val="10"/>
      <color indexed="12"/>
      <name val="Arial Cyr"/>
      <charset val="204"/>
    </font>
    <font>
      <sz val="8"/>
      <color rgb="FF000000"/>
      <name val="Arial Cyr"/>
    </font>
    <font>
      <sz val="10"/>
      <name val="Arial Cyr"/>
      <charset val="204"/>
    </font>
    <font>
      <sz val="11"/>
      <name val="Calibri"/>
      <family val="2"/>
    </font>
    <font>
      <sz val="11"/>
      <name val="Calibri"/>
      <family val="2"/>
      <scheme val="minor"/>
    </font>
    <font>
      <sz val="10"/>
      <color rgb="FF000000"/>
      <name val="Arial Cyr"/>
      <family val="2"/>
    </font>
    <font>
      <b/>
      <sz val="12"/>
      <color rgb="FF000000"/>
      <name val="Arial Cyr"/>
      <family val="2"/>
    </font>
    <font>
      <b/>
      <sz val="12"/>
      <color rgb="FF000000"/>
      <name val="Arial Cyr"/>
    </font>
    <font>
      <b/>
      <sz val="10"/>
      <color rgb="FF000000"/>
      <name val="Arial CYR"/>
      <family val="2"/>
    </font>
    <font>
      <b/>
      <sz val="10"/>
      <color rgb="FF000000"/>
      <name val="Arial"/>
      <family val="2"/>
      <charset val="204"/>
    </font>
    <font>
      <sz val="10"/>
      <color rgb="FF000000"/>
      <name val="Times New Roman"/>
      <family val="2"/>
    </font>
    <font>
      <sz val="10"/>
      <color rgb="FF000000"/>
      <name val="Times New Roman"/>
      <family val="1"/>
      <charset val="204"/>
    </font>
    <font>
      <sz val="11"/>
      <color rgb="FF000000"/>
      <name val="Times New Roman"/>
      <family val="1"/>
      <charset val="204"/>
    </font>
    <font>
      <b/>
      <sz val="18"/>
      <color theme="3"/>
      <name val="Cambria"/>
      <family val="2"/>
      <charset val="204"/>
      <scheme val="maj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Calibri"/>
      <family val="2"/>
      <scheme val="minor"/>
    </font>
    <font>
      <sz val="18"/>
      <name val="Times New Roman"/>
      <family val="1"/>
      <charset val="204"/>
    </font>
    <font>
      <b/>
      <sz val="18"/>
      <name val="Times New Roman"/>
      <family val="1"/>
      <charset val="204"/>
    </font>
    <font>
      <sz val="16"/>
      <name val="Times New Roman"/>
      <family val="1"/>
      <charset val="204"/>
    </font>
    <font>
      <b/>
      <sz val="8"/>
      <color rgb="FF000000"/>
      <name val="Arial"/>
      <family val="2"/>
      <charset val="204"/>
    </font>
    <font>
      <sz val="10"/>
      <color rgb="FF000000"/>
      <name val="Arial"/>
      <family val="2"/>
      <charset val="204"/>
    </font>
    <font>
      <b/>
      <i/>
      <sz val="8"/>
      <color rgb="FF000000"/>
      <name val="Arial"/>
      <family val="2"/>
      <charset val="204"/>
    </font>
    <font>
      <sz val="11"/>
      <color rgb="FF000000"/>
      <name val="Calibri"/>
      <family val="2"/>
      <charset val="204"/>
      <scheme val="minor"/>
    </font>
    <font>
      <b/>
      <sz val="12"/>
      <color rgb="FF000000"/>
      <name val="Arial"/>
      <family val="2"/>
      <charset val="204"/>
    </font>
    <font>
      <sz val="9"/>
      <color rgb="FF000000"/>
      <name val="Arial"/>
      <family val="2"/>
      <charset val="204"/>
    </font>
    <font>
      <b/>
      <sz val="16"/>
      <name val="Times New Roman"/>
      <family val="1"/>
      <charset val="204"/>
    </font>
    <font>
      <sz val="18"/>
      <color theme="1"/>
      <name val="Times New Roman"/>
      <family val="1"/>
      <charset val="204"/>
    </font>
  </fonts>
  <fills count="37">
    <fill>
      <patternFill patternType="none"/>
    </fill>
    <fill>
      <patternFill patternType="gray125"/>
    </fill>
    <fill>
      <patternFill patternType="solid">
        <fgColor rgb="FFCCFFFF"/>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patternFill>
    </fill>
    <fill>
      <patternFill patternType="solid">
        <fgColor rgb="FFFFFFFF"/>
      </patternFill>
    </fill>
  </fills>
  <borders count="5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style="thin">
        <color indexed="64"/>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right/>
      <top style="hair">
        <color rgb="FF000000"/>
      </top>
      <bottom/>
      <diagonal/>
    </border>
    <border>
      <left style="thin">
        <color rgb="FF000000"/>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style="hair">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right style="medium">
        <color rgb="FF000000"/>
      </right>
      <top style="thin">
        <color rgb="FF000000"/>
      </top>
      <bottom style="hair">
        <color rgb="FF000000"/>
      </bottom>
      <diagonal/>
    </border>
    <border>
      <left/>
      <right/>
      <top/>
      <bottom style="medium">
        <color rgb="FF000000"/>
      </bottom>
      <diagonal/>
    </border>
    <border>
      <left/>
      <right/>
      <top style="medium">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top/>
      <bottom style="hair">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28">
    <xf numFmtId="0" fontId="0" fillId="0" borderId="0"/>
    <xf numFmtId="1" fontId="6" fillId="0" borderId="3">
      <alignment horizontal="center" vertical="top" shrinkToFit="1"/>
    </xf>
    <xf numFmtId="0" fontId="7" fillId="0" borderId="4">
      <alignment horizontal="left" wrapText="1" indent="2"/>
    </xf>
    <xf numFmtId="49" fontId="6" fillId="0" borderId="3">
      <alignment horizontal="left" vertical="top" wrapText="1"/>
    </xf>
    <xf numFmtId="4" fontId="6" fillId="0" borderId="3">
      <alignment horizontal="right" vertical="top" shrinkToFit="1"/>
    </xf>
    <xf numFmtId="49" fontId="7" fillId="0" borderId="3">
      <alignment horizontal="center"/>
    </xf>
    <xf numFmtId="4" fontId="8" fillId="2" borderId="3">
      <alignment horizontal="right" vertical="top" shrinkToFit="1"/>
    </xf>
    <xf numFmtId="0" fontId="5" fillId="0" borderId="0"/>
    <xf numFmtId="0" fontId="1" fillId="0" borderId="0"/>
    <xf numFmtId="0" fontId="2" fillId="0" borderId="0"/>
    <xf numFmtId="164" fontId="3" fillId="0" borderId="0" applyFont="0" applyFill="0" applyBorder="0" applyAlignment="0" applyProtection="0"/>
    <xf numFmtId="0" fontId="9" fillId="0" borderId="4">
      <alignment horizontal="left" wrapText="1" indent="2"/>
    </xf>
    <xf numFmtId="0" fontId="11" fillId="0" borderId="0" applyNumberFormat="0" applyFill="0" applyBorder="0" applyAlignment="0" applyProtection="0">
      <alignment vertical="top"/>
      <protection locked="0"/>
    </xf>
    <xf numFmtId="0" fontId="12" fillId="0" borderId="5">
      <alignment horizontal="left" wrapText="1" indent="2"/>
    </xf>
    <xf numFmtId="49" fontId="12" fillId="0" borderId="6">
      <alignment horizontal="center"/>
    </xf>
    <xf numFmtId="0" fontId="13" fillId="0" borderId="0"/>
    <xf numFmtId="0" fontId="14" fillId="0" borderId="0"/>
    <xf numFmtId="0" fontId="15" fillId="0" borderId="0"/>
    <xf numFmtId="0" fontId="14" fillId="0" borderId="0"/>
    <xf numFmtId="0" fontId="15" fillId="0" borderId="0"/>
    <xf numFmtId="0" fontId="16" fillId="0" borderId="0"/>
    <xf numFmtId="0" fontId="6" fillId="0" borderId="0"/>
    <xf numFmtId="0" fontId="16" fillId="0" borderId="0"/>
    <xf numFmtId="0" fontId="6" fillId="0" borderId="0"/>
    <xf numFmtId="0" fontId="14" fillId="0" borderId="0"/>
    <xf numFmtId="0" fontId="15" fillId="0" borderId="0"/>
    <xf numFmtId="0" fontId="16" fillId="4" borderId="0"/>
    <xf numFmtId="0" fontId="6" fillId="4" borderId="0"/>
    <xf numFmtId="0" fontId="16" fillId="0" borderId="0">
      <alignment wrapText="1"/>
    </xf>
    <xf numFmtId="0" fontId="6" fillId="0" borderId="0">
      <alignment wrapText="1"/>
    </xf>
    <xf numFmtId="0" fontId="16" fillId="0" borderId="0"/>
    <xf numFmtId="0" fontId="6" fillId="0" borderId="0"/>
    <xf numFmtId="0" fontId="17" fillId="0" borderId="0">
      <alignment horizontal="center"/>
    </xf>
    <xf numFmtId="0" fontId="18" fillId="0" borderId="0">
      <alignment horizontal="center"/>
    </xf>
    <xf numFmtId="0" fontId="16" fillId="0" borderId="0">
      <alignment horizontal="right"/>
    </xf>
    <xf numFmtId="0" fontId="6" fillId="0" borderId="0">
      <alignment horizontal="right"/>
    </xf>
    <xf numFmtId="0" fontId="16" fillId="4" borderId="7"/>
    <xf numFmtId="0" fontId="6" fillId="4" borderId="7"/>
    <xf numFmtId="0" fontId="16" fillId="0" borderId="3">
      <alignment horizontal="center" vertical="center" wrapText="1"/>
    </xf>
    <xf numFmtId="0" fontId="6" fillId="0" borderId="3">
      <alignment horizontal="center" vertical="center" wrapText="1"/>
    </xf>
    <xf numFmtId="0" fontId="16" fillId="4" borderId="8"/>
    <xf numFmtId="0" fontId="6" fillId="4" borderId="8"/>
    <xf numFmtId="0" fontId="16" fillId="4" borderId="0">
      <alignment shrinkToFit="1"/>
    </xf>
    <xf numFmtId="0" fontId="6" fillId="4" borderId="0">
      <alignment shrinkToFit="1"/>
    </xf>
    <xf numFmtId="0" fontId="19" fillId="0" borderId="8">
      <alignment horizontal="right"/>
    </xf>
    <xf numFmtId="0" fontId="8" fillId="0" borderId="8">
      <alignment horizontal="right"/>
    </xf>
    <xf numFmtId="4" fontId="19" fillId="5" borderId="8">
      <alignment horizontal="right" vertical="top" shrinkToFit="1"/>
    </xf>
    <xf numFmtId="4" fontId="8" fillId="5" borderId="8">
      <alignment horizontal="right" vertical="top" shrinkToFit="1"/>
    </xf>
    <xf numFmtId="4" fontId="19" fillId="2" borderId="8">
      <alignment horizontal="right" vertical="top" shrinkToFit="1"/>
    </xf>
    <xf numFmtId="4" fontId="8" fillId="2" borderId="8">
      <alignment horizontal="right" vertical="top" shrinkToFit="1"/>
    </xf>
    <xf numFmtId="0" fontId="16" fillId="0" borderId="0">
      <alignment horizontal="left" wrapText="1"/>
    </xf>
    <xf numFmtId="0" fontId="6" fillId="0" borderId="0">
      <alignment horizontal="left" wrapText="1"/>
    </xf>
    <xf numFmtId="0" fontId="19" fillId="0" borderId="3">
      <alignment vertical="top" wrapText="1"/>
    </xf>
    <xf numFmtId="0" fontId="8" fillId="0" borderId="3">
      <alignment vertical="top" wrapText="1"/>
    </xf>
    <xf numFmtId="49" fontId="16" fillId="0" borderId="3">
      <alignment horizontal="center" vertical="top" shrinkToFit="1"/>
    </xf>
    <xf numFmtId="49" fontId="6" fillId="0" borderId="3">
      <alignment horizontal="center" vertical="top" shrinkToFit="1"/>
    </xf>
    <xf numFmtId="4" fontId="19" fillId="5" borderId="3">
      <alignment horizontal="right" vertical="top" shrinkToFit="1"/>
    </xf>
    <xf numFmtId="4" fontId="8" fillId="5" borderId="3">
      <alignment horizontal="right" vertical="top" shrinkToFit="1"/>
    </xf>
    <xf numFmtId="4" fontId="19" fillId="2" borderId="3">
      <alignment horizontal="right" vertical="top" shrinkToFit="1"/>
    </xf>
    <xf numFmtId="4" fontId="8" fillId="2" borderId="3">
      <alignment horizontal="right" vertical="top" shrinkToFit="1"/>
    </xf>
    <xf numFmtId="0" fontId="16" fillId="4" borderId="9"/>
    <xf numFmtId="0" fontId="6" fillId="4" borderId="9"/>
    <xf numFmtId="0" fontId="16" fillId="4" borderId="9">
      <alignment horizontal="center"/>
    </xf>
    <xf numFmtId="0" fontId="6" fillId="4" borderId="9">
      <alignment horizontal="center"/>
    </xf>
    <xf numFmtId="4" fontId="19" fillId="0" borderId="3">
      <alignment horizontal="right" vertical="top" shrinkToFit="1"/>
    </xf>
    <xf numFmtId="4" fontId="8" fillId="0" borderId="3">
      <alignment horizontal="right" vertical="top" shrinkToFit="1"/>
    </xf>
    <xf numFmtId="49" fontId="16" fillId="0" borderId="3">
      <alignment horizontal="left" vertical="top" wrapText="1" indent="2"/>
    </xf>
    <xf numFmtId="49" fontId="6" fillId="0" borderId="3">
      <alignment horizontal="left" vertical="top" wrapText="1" indent="2"/>
    </xf>
    <xf numFmtId="4" fontId="16" fillId="0" borderId="3">
      <alignment horizontal="right" vertical="top" shrinkToFit="1"/>
    </xf>
    <xf numFmtId="4" fontId="6" fillId="0" borderId="3">
      <alignment horizontal="right" vertical="top" shrinkToFit="1"/>
    </xf>
    <xf numFmtId="0" fontId="16" fillId="4" borderId="9">
      <alignment shrinkToFit="1"/>
    </xf>
    <xf numFmtId="0" fontId="6" fillId="4" borderId="9">
      <alignment shrinkToFit="1"/>
    </xf>
    <xf numFmtId="0" fontId="16" fillId="4" borderId="8">
      <alignment horizontal="center"/>
    </xf>
    <xf numFmtId="0" fontId="6" fillId="4" borderId="8">
      <alignment horizontal="center"/>
    </xf>
    <xf numFmtId="0" fontId="13" fillId="0" borderId="0"/>
    <xf numFmtId="0" fontId="14" fillId="0" borderId="0"/>
    <xf numFmtId="0" fontId="15" fillId="0" borderId="0"/>
    <xf numFmtId="0" fontId="14" fillId="0" borderId="0"/>
    <xf numFmtId="164" fontId="13" fillId="0" borderId="0" applyFont="0" applyFill="0" applyBorder="0" applyAlignment="0" applyProtection="0"/>
    <xf numFmtId="0" fontId="20" fillId="0" borderId="7"/>
    <xf numFmtId="0" fontId="6" fillId="0" borderId="10"/>
    <xf numFmtId="4" fontId="12" fillId="0" borderId="6">
      <alignment horizontal="right" shrinkToFit="1"/>
    </xf>
    <xf numFmtId="2" fontId="12" fillId="0" borderId="11">
      <alignment horizontal="center" shrinkToFit="1"/>
    </xf>
    <xf numFmtId="4" fontId="12" fillId="0" borderId="11">
      <alignment horizontal="right" shrinkToFit="1"/>
    </xf>
    <xf numFmtId="0" fontId="8" fillId="0" borderId="3">
      <alignment vertical="top" wrapText="1"/>
    </xf>
    <xf numFmtId="4" fontId="8" fillId="2" borderId="3">
      <alignment horizontal="right" vertical="top" shrinkToFit="1"/>
    </xf>
    <xf numFmtId="0" fontId="21" fillId="0" borderId="0">
      <alignment vertical="top" wrapText="1"/>
    </xf>
    <xf numFmtId="0" fontId="22" fillId="0" borderId="0">
      <alignment vertical="top" wrapText="1"/>
    </xf>
    <xf numFmtId="0" fontId="32" fillId="0" borderId="0"/>
    <xf numFmtId="0" fontId="15" fillId="0" borderId="0"/>
    <xf numFmtId="0" fontId="5" fillId="11"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12" borderId="0" applyNumberFormat="0" applyBorder="0" applyAlignment="0" applyProtection="0"/>
    <xf numFmtId="0" fontId="5" fillId="16" borderId="0" applyNumberFormat="0" applyBorder="0" applyAlignment="0" applyProtection="0"/>
    <xf numFmtId="0" fontId="5" fillId="20" borderId="0" applyNumberFormat="0" applyBorder="0" applyAlignment="0" applyProtection="0"/>
    <xf numFmtId="0" fontId="5" fillId="24" borderId="0" applyNumberFormat="0" applyBorder="0" applyAlignment="0" applyProtection="0"/>
    <xf numFmtId="0" fontId="5" fillId="28" borderId="0" applyNumberFormat="0" applyBorder="0" applyAlignment="0" applyProtection="0"/>
    <xf numFmtId="0" fontId="5" fillId="32" borderId="0" applyNumberFormat="0" applyBorder="0" applyAlignment="0" applyProtection="0"/>
    <xf numFmtId="0" fontId="31" fillId="13" borderId="0" applyNumberFormat="0" applyBorder="0" applyAlignment="0" applyProtection="0"/>
    <xf numFmtId="0" fontId="31" fillId="17" borderId="0" applyNumberFormat="0" applyBorder="0" applyAlignment="0" applyProtection="0"/>
    <xf numFmtId="0" fontId="31" fillId="21" borderId="0" applyNumberFormat="0" applyBorder="0" applyAlignment="0" applyProtection="0"/>
    <xf numFmtId="0" fontId="31" fillId="25" borderId="0" applyNumberFormat="0" applyBorder="0" applyAlignment="0" applyProtection="0"/>
    <xf numFmtId="0" fontId="31" fillId="29" borderId="0" applyNumberFormat="0" applyBorder="0" applyAlignment="0" applyProtection="0"/>
    <xf numFmtId="0" fontId="31" fillId="33" borderId="0" applyNumberFormat="0" applyBorder="0" applyAlignment="0" applyProtection="0"/>
    <xf numFmtId="0" fontId="14" fillId="0" borderId="0"/>
    <xf numFmtId="0" fontId="14" fillId="0" borderId="0"/>
    <xf numFmtId="0" fontId="6" fillId="0" borderId="0"/>
    <xf numFmtId="0" fontId="16" fillId="0" borderId="0"/>
    <xf numFmtId="0" fontId="6" fillId="0" borderId="0"/>
    <xf numFmtId="0" fontId="16" fillId="0" borderId="0"/>
    <xf numFmtId="0" fontId="14" fillId="0" borderId="0"/>
    <xf numFmtId="49" fontId="7" fillId="0" borderId="0">
      <alignment horizontal="center"/>
    </xf>
    <xf numFmtId="49" fontId="7" fillId="0" borderId="0">
      <alignment horizontal="center"/>
    </xf>
    <xf numFmtId="49" fontId="7" fillId="0" borderId="14">
      <alignment horizontal="center" wrapText="1"/>
    </xf>
    <xf numFmtId="49" fontId="7" fillId="0" borderId="14">
      <alignment horizontal="center" wrapText="1"/>
    </xf>
    <xf numFmtId="49" fontId="7" fillId="0" borderId="11">
      <alignment horizontal="center" wrapText="1"/>
    </xf>
    <xf numFmtId="49" fontId="7" fillId="0" borderId="11">
      <alignment horizontal="center" wrapText="1"/>
    </xf>
    <xf numFmtId="49" fontId="7" fillId="0" borderId="6">
      <alignment horizontal="center"/>
    </xf>
    <xf numFmtId="49" fontId="7" fillId="0" borderId="6">
      <alignment horizontal="center"/>
    </xf>
    <xf numFmtId="49" fontId="7" fillId="0" borderId="6">
      <alignment horizontal="center"/>
    </xf>
    <xf numFmtId="49" fontId="7" fillId="0" borderId="7"/>
    <xf numFmtId="49" fontId="7" fillId="0" borderId="7"/>
    <xf numFmtId="4" fontId="7" fillId="0" borderId="6">
      <alignment horizontal="right"/>
    </xf>
    <xf numFmtId="4" fontId="7" fillId="0" borderId="6">
      <alignment horizontal="right"/>
    </xf>
    <xf numFmtId="4" fontId="7" fillId="0" borderId="6">
      <alignment horizontal="right"/>
    </xf>
    <xf numFmtId="4" fontId="7" fillId="0" borderId="14">
      <alignment horizontal="right"/>
    </xf>
    <xf numFmtId="4" fontId="7" fillId="0" borderId="14">
      <alignment horizontal="right"/>
    </xf>
    <xf numFmtId="49" fontId="7" fillId="0" borderId="0">
      <alignment horizontal="right"/>
    </xf>
    <xf numFmtId="49" fontId="7" fillId="0" borderId="0">
      <alignment horizontal="right"/>
    </xf>
    <xf numFmtId="4" fontId="7" fillId="0" borderId="5">
      <alignment horizontal="right"/>
    </xf>
    <xf numFmtId="4" fontId="7" fillId="0" borderId="5">
      <alignment horizontal="right"/>
    </xf>
    <xf numFmtId="49" fontId="7" fillId="0" borderId="4">
      <alignment horizontal="center"/>
    </xf>
    <xf numFmtId="49" fontId="7" fillId="0" borderId="4">
      <alignment horizontal="center"/>
    </xf>
    <xf numFmtId="4" fontId="7" fillId="0" borderId="15">
      <alignment horizontal="right"/>
    </xf>
    <xf numFmtId="4" fontId="7" fillId="0" borderId="15">
      <alignment horizontal="right"/>
    </xf>
    <xf numFmtId="0" fontId="7" fillId="0" borderId="16">
      <alignment horizontal="left" wrapText="1"/>
    </xf>
    <xf numFmtId="0" fontId="7" fillId="0" borderId="16">
      <alignment horizontal="left" wrapText="1"/>
    </xf>
    <xf numFmtId="0" fontId="36" fillId="0" borderId="17">
      <alignment horizontal="left" wrapText="1"/>
    </xf>
    <xf numFmtId="0" fontId="36" fillId="0" borderId="17">
      <alignment horizontal="left" wrapText="1"/>
    </xf>
    <xf numFmtId="0" fontId="7" fillId="0" borderId="18">
      <alignment horizontal="left" wrapText="1" indent="2"/>
    </xf>
    <xf numFmtId="0" fontId="7" fillId="0" borderId="18">
      <alignment horizontal="left" wrapText="1" indent="2"/>
    </xf>
    <xf numFmtId="0" fontId="37" fillId="0" borderId="8"/>
    <xf numFmtId="0" fontId="37" fillId="0" borderId="8"/>
    <xf numFmtId="0" fontId="7" fillId="0" borderId="7"/>
    <xf numFmtId="0" fontId="7" fillId="0" borderId="7"/>
    <xf numFmtId="0" fontId="37" fillId="0" borderId="7"/>
    <xf numFmtId="0" fontId="37" fillId="0" borderId="7"/>
    <xf numFmtId="0" fontId="36" fillId="0" borderId="0">
      <alignment horizontal="center"/>
    </xf>
    <xf numFmtId="0" fontId="36" fillId="0" borderId="0">
      <alignment horizontal="center"/>
    </xf>
    <xf numFmtId="0" fontId="36" fillId="0" borderId="7"/>
    <xf numFmtId="0" fontId="36" fillId="0" borderId="7"/>
    <xf numFmtId="0" fontId="7" fillId="0" borderId="19">
      <alignment horizontal="left" wrapText="1"/>
    </xf>
    <xf numFmtId="0" fontId="7" fillId="0" borderId="19">
      <alignment horizontal="left" wrapText="1"/>
    </xf>
    <xf numFmtId="0" fontId="7" fillId="0" borderId="19">
      <alignment horizontal="left" wrapText="1"/>
    </xf>
    <xf numFmtId="0" fontId="7" fillId="0" borderId="20">
      <alignment horizontal="left" wrapText="1" indent="1"/>
    </xf>
    <xf numFmtId="0" fontId="7" fillId="0" borderId="20">
      <alignment horizontal="left" wrapText="1" indent="1"/>
    </xf>
    <xf numFmtId="0" fontId="7" fillId="0" borderId="20">
      <alignment horizontal="left" wrapText="1" indent="1"/>
    </xf>
    <xf numFmtId="0" fontId="7" fillId="0" borderId="19">
      <alignment horizontal="left" wrapText="1" indent="2"/>
    </xf>
    <xf numFmtId="0" fontId="7" fillId="0" borderId="19">
      <alignment horizontal="left" wrapText="1" indent="2"/>
    </xf>
    <xf numFmtId="0" fontId="7" fillId="0" borderId="19">
      <alignment horizontal="left" wrapText="1" indent="2"/>
    </xf>
    <xf numFmtId="0" fontId="37" fillId="35" borderId="21"/>
    <xf numFmtId="0" fontId="37" fillId="35" borderId="21"/>
    <xf numFmtId="0" fontId="7" fillId="0" borderId="22">
      <alignment horizontal="left" wrapText="1" indent="2"/>
    </xf>
    <xf numFmtId="0" fontId="7" fillId="0" borderId="22">
      <alignment horizontal="left" wrapText="1" indent="2"/>
    </xf>
    <xf numFmtId="0" fontId="7" fillId="0" borderId="22">
      <alignment horizontal="left" wrapText="1" indent="2"/>
    </xf>
    <xf numFmtId="0" fontId="7" fillId="0" borderId="0">
      <alignment horizontal="center" wrapText="1"/>
    </xf>
    <xf numFmtId="0" fontId="7" fillId="0" borderId="0">
      <alignment horizontal="center" wrapText="1"/>
    </xf>
    <xf numFmtId="49" fontId="7" fillId="0" borderId="7">
      <alignment horizontal="left"/>
    </xf>
    <xf numFmtId="49" fontId="7" fillId="0" borderId="7">
      <alignment horizontal="left"/>
    </xf>
    <xf numFmtId="49" fontId="7" fillId="0" borderId="23">
      <alignment horizontal="center" wrapText="1"/>
    </xf>
    <xf numFmtId="49" fontId="7" fillId="0" borderId="23">
      <alignment horizontal="center" wrapText="1"/>
    </xf>
    <xf numFmtId="49" fontId="7" fillId="0" borderId="23">
      <alignment horizontal="center" shrinkToFit="1"/>
    </xf>
    <xf numFmtId="49" fontId="7" fillId="0" borderId="23">
      <alignment horizontal="center" shrinkToFit="1"/>
    </xf>
    <xf numFmtId="49" fontId="7" fillId="0" borderId="6">
      <alignment horizontal="center" shrinkToFit="1"/>
    </xf>
    <xf numFmtId="49" fontId="7" fillId="0" borderId="6">
      <alignment horizontal="center" shrinkToFit="1"/>
    </xf>
    <xf numFmtId="49" fontId="7" fillId="0" borderId="6">
      <alignment horizontal="center" shrinkToFit="1"/>
    </xf>
    <xf numFmtId="0" fontId="7" fillId="0" borderId="24">
      <alignment horizontal="left" wrapText="1"/>
    </xf>
    <xf numFmtId="0" fontId="7" fillId="0" borderId="24">
      <alignment horizontal="left" wrapText="1"/>
    </xf>
    <xf numFmtId="0" fontId="7" fillId="0" borderId="16">
      <alignment horizontal="left" wrapText="1" indent="1"/>
    </xf>
    <xf numFmtId="0" fontId="7" fillId="0" borderId="16">
      <alignment horizontal="left" wrapText="1" indent="1"/>
    </xf>
    <xf numFmtId="0" fontId="7" fillId="0" borderId="24">
      <alignment horizontal="left" wrapText="1" indent="2"/>
    </xf>
    <xf numFmtId="0" fontId="7" fillId="0" borderId="24">
      <alignment horizontal="left" wrapText="1" indent="2"/>
    </xf>
    <xf numFmtId="0" fontId="7" fillId="0" borderId="16">
      <alignment horizontal="left" wrapText="1" indent="2"/>
    </xf>
    <xf numFmtId="0" fontId="7" fillId="0" borderId="16">
      <alignment horizontal="left" wrapText="1" indent="2"/>
    </xf>
    <xf numFmtId="0" fontId="37" fillId="0" borderId="25"/>
    <xf numFmtId="0" fontId="37" fillId="0" borderId="25"/>
    <xf numFmtId="0" fontId="37" fillId="0" borderId="25"/>
    <xf numFmtId="0" fontId="37" fillId="0" borderId="26"/>
    <xf numFmtId="0" fontId="37" fillId="0" borderId="26"/>
    <xf numFmtId="0" fontId="36" fillId="0" borderId="27">
      <alignment horizontal="center" vertical="center" textRotation="90" wrapText="1"/>
    </xf>
    <xf numFmtId="0" fontId="36" fillId="0" borderId="27">
      <alignment horizontal="center" vertical="center" textRotation="90" wrapText="1"/>
    </xf>
    <xf numFmtId="0" fontId="36" fillId="0" borderId="8">
      <alignment horizontal="center" vertical="center" textRotation="90" wrapText="1"/>
    </xf>
    <xf numFmtId="0" fontId="36" fillId="0" borderId="8">
      <alignment horizontal="center" vertical="center" textRotation="90" wrapText="1"/>
    </xf>
    <xf numFmtId="0" fontId="7" fillId="0" borderId="0">
      <alignment vertical="center"/>
    </xf>
    <xf numFmtId="0" fontId="7" fillId="0" borderId="0">
      <alignment vertical="center"/>
    </xf>
    <xf numFmtId="0" fontId="36" fillId="0" borderId="7">
      <alignment horizontal="center" vertical="center" textRotation="90" wrapText="1"/>
    </xf>
    <xf numFmtId="0" fontId="36" fillId="0" borderId="7">
      <alignment horizontal="center" vertical="center" textRotation="90" wrapText="1"/>
    </xf>
    <xf numFmtId="0" fontId="36" fillId="0" borderId="8">
      <alignment horizontal="center" vertical="center" textRotation="90"/>
    </xf>
    <xf numFmtId="0" fontId="36" fillId="0" borderId="8">
      <alignment horizontal="center" vertical="center" textRotation="90"/>
    </xf>
    <xf numFmtId="0" fontId="36" fillId="0" borderId="7">
      <alignment horizontal="center" vertical="center" textRotation="90"/>
    </xf>
    <xf numFmtId="0" fontId="36" fillId="0" borderId="7">
      <alignment horizontal="center" vertical="center" textRotation="90"/>
    </xf>
    <xf numFmtId="0" fontId="36" fillId="0" borderId="27">
      <alignment horizontal="center" vertical="center" textRotation="90"/>
    </xf>
    <xf numFmtId="0" fontId="36" fillId="0" borderId="27">
      <alignment horizontal="center" vertical="center" textRotation="90"/>
    </xf>
    <xf numFmtId="0" fontId="36" fillId="0" borderId="3">
      <alignment horizontal="center" vertical="center" textRotation="90"/>
    </xf>
    <xf numFmtId="0" fontId="36" fillId="0" borderId="3">
      <alignment horizontal="center" vertical="center" textRotation="90"/>
    </xf>
    <xf numFmtId="0" fontId="23" fillId="0" borderId="7">
      <alignment wrapText="1"/>
    </xf>
    <xf numFmtId="0" fontId="23" fillId="0" borderId="7">
      <alignment wrapText="1"/>
    </xf>
    <xf numFmtId="0" fontId="23" fillId="0" borderId="3">
      <alignment wrapText="1"/>
    </xf>
    <xf numFmtId="0" fontId="23" fillId="0" borderId="3">
      <alignment wrapText="1"/>
    </xf>
    <xf numFmtId="0" fontId="23" fillId="0" borderId="8">
      <alignment wrapText="1"/>
    </xf>
    <xf numFmtId="0" fontId="23" fillId="0" borderId="8">
      <alignment wrapText="1"/>
    </xf>
    <xf numFmtId="0" fontId="7" fillId="0" borderId="3">
      <alignment horizontal="center" vertical="top" wrapText="1"/>
    </xf>
    <xf numFmtId="0" fontId="7" fillId="0" borderId="3">
      <alignment horizontal="center" vertical="top" wrapText="1"/>
    </xf>
    <xf numFmtId="0" fontId="36" fillId="0" borderId="28"/>
    <xf numFmtId="0" fontId="36" fillId="0" borderId="28"/>
    <xf numFmtId="49" fontId="38" fillId="0" borderId="29">
      <alignment horizontal="left" vertical="center" wrapText="1"/>
    </xf>
    <xf numFmtId="49" fontId="38" fillId="0" borderId="29">
      <alignment horizontal="left" vertical="center" wrapText="1"/>
    </xf>
    <xf numFmtId="49" fontId="7" fillId="0" borderId="30">
      <alignment horizontal="left" vertical="center" wrapText="1" indent="2"/>
    </xf>
    <xf numFmtId="49" fontId="7" fillId="0" borderId="30">
      <alignment horizontal="left" vertical="center" wrapText="1" indent="2"/>
    </xf>
    <xf numFmtId="49" fontId="7" fillId="0" borderId="22">
      <alignment horizontal="left" vertical="center" wrapText="1" indent="3"/>
    </xf>
    <xf numFmtId="49" fontId="7" fillId="0" borderId="22">
      <alignment horizontal="left" vertical="center" wrapText="1" indent="3"/>
    </xf>
    <xf numFmtId="49" fontId="7" fillId="0" borderId="29">
      <alignment horizontal="left" vertical="center" wrapText="1" indent="3"/>
    </xf>
    <xf numFmtId="49" fontId="7" fillId="0" borderId="29">
      <alignment horizontal="left" vertical="center" wrapText="1" indent="3"/>
    </xf>
    <xf numFmtId="49" fontId="7" fillId="0" borderId="31">
      <alignment horizontal="left" vertical="center" wrapText="1" indent="3"/>
    </xf>
    <xf numFmtId="49" fontId="7" fillId="0" borderId="31">
      <alignment horizontal="left" vertical="center" wrapText="1" indent="3"/>
    </xf>
    <xf numFmtId="0" fontId="38" fillId="0" borderId="28">
      <alignment horizontal="left" vertical="center" wrapText="1"/>
    </xf>
    <xf numFmtId="0" fontId="38" fillId="0" borderId="28">
      <alignment horizontal="left" vertical="center" wrapText="1"/>
    </xf>
    <xf numFmtId="49" fontId="7" fillId="0" borderId="8">
      <alignment horizontal="left" vertical="center" wrapText="1" indent="3"/>
    </xf>
    <xf numFmtId="49" fontId="7" fillId="0" borderId="8">
      <alignment horizontal="left" vertical="center" wrapText="1" indent="3"/>
    </xf>
    <xf numFmtId="49" fontId="7" fillId="0" borderId="0">
      <alignment horizontal="left" vertical="center" wrapText="1" indent="3"/>
    </xf>
    <xf numFmtId="49" fontId="7" fillId="0" borderId="0">
      <alignment horizontal="left" vertical="center" wrapText="1" indent="3"/>
    </xf>
    <xf numFmtId="49" fontId="7" fillId="0" borderId="7">
      <alignment horizontal="left" vertical="center" wrapText="1" indent="3"/>
    </xf>
    <xf numFmtId="49" fontId="7" fillId="0" borderId="7">
      <alignment horizontal="left" vertical="center" wrapText="1" indent="3"/>
    </xf>
    <xf numFmtId="49" fontId="38" fillId="0" borderId="28">
      <alignment horizontal="left" vertical="center" wrapText="1"/>
    </xf>
    <xf numFmtId="49" fontId="38" fillId="0" borderId="28">
      <alignment horizontal="left" vertical="center" wrapText="1"/>
    </xf>
    <xf numFmtId="0" fontId="7" fillId="0" borderId="29">
      <alignment horizontal="left" vertical="center" wrapText="1"/>
    </xf>
    <xf numFmtId="0" fontId="7" fillId="0" borderId="29">
      <alignment horizontal="left" vertical="center" wrapText="1"/>
    </xf>
    <xf numFmtId="0" fontId="7" fillId="0" borderId="31">
      <alignment horizontal="left" vertical="center" wrapText="1"/>
    </xf>
    <xf numFmtId="0" fontId="7" fillId="0" borderId="31">
      <alignment horizontal="left" vertical="center" wrapText="1"/>
    </xf>
    <xf numFmtId="49" fontId="7" fillId="0" borderId="29">
      <alignment horizontal="left" vertical="center" wrapText="1"/>
    </xf>
    <xf numFmtId="49" fontId="7" fillId="0" borderId="29">
      <alignment horizontal="left" vertical="center" wrapText="1"/>
    </xf>
    <xf numFmtId="49" fontId="7" fillId="0" borderId="31">
      <alignment horizontal="left" vertical="center" wrapText="1"/>
    </xf>
    <xf numFmtId="49" fontId="7" fillId="0" borderId="31">
      <alignment horizontal="left" vertical="center" wrapText="1"/>
    </xf>
    <xf numFmtId="49" fontId="36" fillId="0" borderId="32">
      <alignment horizontal="center"/>
    </xf>
    <xf numFmtId="49" fontId="36" fillId="0" borderId="32">
      <alignment horizontal="center"/>
    </xf>
    <xf numFmtId="49" fontId="36" fillId="0" borderId="33">
      <alignment horizontal="center" vertical="center" wrapText="1"/>
    </xf>
    <xf numFmtId="49" fontId="36" fillId="0" borderId="33">
      <alignment horizontal="center" vertical="center" wrapText="1"/>
    </xf>
    <xf numFmtId="49" fontId="7" fillId="0" borderId="34">
      <alignment horizontal="center" vertical="center" wrapText="1"/>
    </xf>
    <xf numFmtId="49" fontId="7" fillId="0" borderId="34">
      <alignment horizontal="center" vertical="center" wrapText="1"/>
    </xf>
    <xf numFmtId="49" fontId="7" fillId="0" borderId="23">
      <alignment horizontal="center" vertical="center" wrapText="1"/>
    </xf>
    <xf numFmtId="49" fontId="7" fillId="0" borderId="23">
      <alignment horizontal="center" vertical="center" wrapText="1"/>
    </xf>
    <xf numFmtId="49" fontId="7" fillId="0" borderId="33">
      <alignment horizontal="center" vertical="center" wrapText="1"/>
    </xf>
    <xf numFmtId="49" fontId="7" fillId="0" borderId="33">
      <alignment horizontal="center" vertical="center" wrapText="1"/>
    </xf>
    <xf numFmtId="49" fontId="7" fillId="0" borderId="35">
      <alignment horizontal="center" vertical="center" wrapText="1"/>
    </xf>
    <xf numFmtId="49" fontId="7" fillId="0" borderId="35">
      <alignment horizontal="center" vertical="center" wrapText="1"/>
    </xf>
    <xf numFmtId="49" fontId="7" fillId="0" borderId="36">
      <alignment horizontal="center" vertical="center" wrapText="1"/>
    </xf>
    <xf numFmtId="49" fontId="7" fillId="0" borderId="36">
      <alignment horizontal="center" vertical="center" wrapText="1"/>
    </xf>
    <xf numFmtId="49" fontId="7" fillId="0" borderId="0">
      <alignment horizontal="center" vertical="center" wrapText="1"/>
    </xf>
    <xf numFmtId="49" fontId="7" fillId="0" borderId="0">
      <alignment horizontal="center" vertical="center" wrapText="1"/>
    </xf>
    <xf numFmtId="49" fontId="7" fillId="0" borderId="7">
      <alignment horizontal="center" vertical="center" wrapText="1"/>
    </xf>
    <xf numFmtId="49" fontId="7" fillId="0" borderId="7">
      <alignment horizontal="center" vertical="center" wrapText="1"/>
    </xf>
    <xf numFmtId="49" fontId="36" fillId="0" borderId="32">
      <alignment horizontal="center" vertical="center" wrapText="1"/>
    </xf>
    <xf numFmtId="49" fontId="36" fillId="0" borderId="32">
      <alignment horizontal="center" vertical="center" wrapText="1"/>
    </xf>
    <xf numFmtId="0" fontId="36" fillId="0" borderId="32">
      <alignment horizontal="center" vertical="center"/>
    </xf>
    <xf numFmtId="0" fontId="36" fillId="0" borderId="32">
      <alignment horizontal="center" vertical="center"/>
    </xf>
    <xf numFmtId="0" fontId="7" fillId="0" borderId="34">
      <alignment horizontal="center" vertical="center"/>
    </xf>
    <xf numFmtId="0" fontId="7" fillId="0" borderId="34">
      <alignment horizontal="center" vertical="center"/>
    </xf>
    <xf numFmtId="0" fontId="7" fillId="0" borderId="23">
      <alignment horizontal="center" vertical="center"/>
    </xf>
    <xf numFmtId="0" fontId="7" fillId="0" borderId="23">
      <alignment horizontal="center" vertical="center"/>
    </xf>
    <xf numFmtId="0" fontId="7" fillId="0" borderId="33">
      <alignment horizontal="center" vertical="center"/>
    </xf>
    <xf numFmtId="0" fontId="7" fillId="0" borderId="33">
      <alignment horizontal="center" vertical="center"/>
    </xf>
    <xf numFmtId="0" fontId="36" fillId="0" borderId="33">
      <alignment horizontal="center" vertical="center"/>
    </xf>
    <xf numFmtId="0" fontId="36" fillId="0" borderId="33">
      <alignment horizontal="center" vertical="center"/>
    </xf>
    <xf numFmtId="0" fontId="7" fillId="0" borderId="35">
      <alignment horizontal="center" vertical="center"/>
    </xf>
    <xf numFmtId="0" fontId="7" fillId="0" borderId="35">
      <alignment horizontal="center" vertical="center"/>
    </xf>
    <xf numFmtId="49" fontId="36" fillId="0" borderId="32">
      <alignment horizontal="center" vertical="center"/>
    </xf>
    <xf numFmtId="49" fontId="36" fillId="0" borderId="32">
      <alignment horizontal="center" vertical="center"/>
    </xf>
    <xf numFmtId="49" fontId="7" fillId="0" borderId="34">
      <alignment horizontal="center" vertical="center"/>
    </xf>
    <xf numFmtId="49" fontId="7" fillId="0" borderId="34">
      <alignment horizontal="center" vertical="center"/>
    </xf>
    <xf numFmtId="49" fontId="7" fillId="0" borderId="23">
      <alignment horizontal="center" vertical="center"/>
    </xf>
    <xf numFmtId="49" fontId="7" fillId="0" borderId="23">
      <alignment horizontal="center" vertical="center"/>
    </xf>
    <xf numFmtId="49" fontId="7" fillId="0" borderId="33">
      <alignment horizontal="center" vertical="center"/>
    </xf>
    <xf numFmtId="49" fontId="7" fillId="0" borderId="33">
      <alignment horizontal="center" vertical="center"/>
    </xf>
    <xf numFmtId="49" fontId="7" fillId="0" borderId="35">
      <alignment horizontal="center" vertical="center"/>
    </xf>
    <xf numFmtId="49" fontId="7" fillId="0" borderId="35">
      <alignment horizontal="center" vertical="center"/>
    </xf>
    <xf numFmtId="49" fontId="7" fillId="0" borderId="7">
      <alignment horizontal="center"/>
    </xf>
    <xf numFmtId="49" fontId="7" fillId="0" borderId="7">
      <alignment horizontal="center"/>
    </xf>
    <xf numFmtId="0" fontId="7" fillId="0" borderId="8">
      <alignment horizontal="center"/>
    </xf>
    <xf numFmtId="0" fontId="7" fillId="0" borderId="8">
      <alignment horizontal="center"/>
    </xf>
    <xf numFmtId="0" fontId="7" fillId="0" borderId="0">
      <alignment horizontal="center"/>
    </xf>
    <xf numFmtId="0" fontId="7" fillId="0" borderId="0">
      <alignment horizontal="center"/>
    </xf>
    <xf numFmtId="49" fontId="7" fillId="0" borderId="7"/>
    <xf numFmtId="49" fontId="7" fillId="0" borderId="7"/>
    <xf numFmtId="0" fontId="7" fillId="0" borderId="3">
      <alignment horizontal="center" vertical="top"/>
    </xf>
    <xf numFmtId="0" fontId="7" fillId="0" borderId="3">
      <alignment horizontal="center" vertical="top"/>
    </xf>
    <xf numFmtId="49" fontId="7" fillId="0" borderId="3">
      <alignment horizontal="center" vertical="top" wrapText="1"/>
    </xf>
    <xf numFmtId="49" fontId="7" fillId="0" borderId="3">
      <alignment horizontal="center" vertical="top" wrapText="1"/>
    </xf>
    <xf numFmtId="0" fontId="7" fillId="0" borderId="25"/>
    <xf numFmtId="0" fontId="7" fillId="0" borderId="25"/>
    <xf numFmtId="4" fontId="7" fillId="0" borderId="37">
      <alignment horizontal="right"/>
    </xf>
    <xf numFmtId="4" fontId="7" fillId="0" borderId="37">
      <alignment horizontal="right"/>
    </xf>
    <xf numFmtId="4" fontId="7" fillId="0" borderId="36">
      <alignment horizontal="right"/>
    </xf>
    <xf numFmtId="4" fontId="7" fillId="0" borderId="36">
      <alignment horizontal="right"/>
    </xf>
    <xf numFmtId="4" fontId="7" fillId="0" borderId="0">
      <alignment horizontal="right" shrinkToFit="1"/>
    </xf>
    <xf numFmtId="4" fontId="7" fillId="0" borderId="0">
      <alignment horizontal="right" shrinkToFit="1"/>
    </xf>
    <xf numFmtId="4" fontId="7" fillId="0" borderId="7">
      <alignment horizontal="right"/>
    </xf>
    <xf numFmtId="4" fontId="7" fillId="0" borderId="7">
      <alignment horizontal="right"/>
    </xf>
    <xf numFmtId="0" fontId="7" fillId="0" borderId="8"/>
    <xf numFmtId="0" fontId="7" fillId="0" borderId="8"/>
    <xf numFmtId="0" fontId="7" fillId="0" borderId="3">
      <alignment horizontal="center" vertical="top" wrapText="1"/>
    </xf>
    <xf numFmtId="0" fontId="7" fillId="0" borderId="3">
      <alignment horizontal="center" vertical="top" wrapText="1"/>
    </xf>
    <xf numFmtId="0" fontId="7" fillId="0" borderId="7">
      <alignment horizontal="center"/>
    </xf>
    <xf numFmtId="0" fontId="7" fillId="0" borderId="7">
      <alignment horizontal="center"/>
    </xf>
    <xf numFmtId="49" fontId="7" fillId="0" borderId="8">
      <alignment horizontal="center"/>
    </xf>
    <xf numFmtId="49" fontId="7" fillId="0" borderId="8">
      <alignment horizontal="center"/>
    </xf>
    <xf numFmtId="49" fontId="7" fillId="0" borderId="0">
      <alignment horizontal="left"/>
    </xf>
    <xf numFmtId="49" fontId="7" fillId="0" borderId="0">
      <alignment horizontal="left"/>
    </xf>
    <xf numFmtId="4" fontId="7" fillId="0" borderId="25">
      <alignment horizontal="right"/>
    </xf>
    <xf numFmtId="4" fontId="7" fillId="0" borderId="25">
      <alignment horizontal="right"/>
    </xf>
    <xf numFmtId="0" fontId="7" fillId="0" borderId="3">
      <alignment horizontal="center" vertical="top"/>
    </xf>
    <xf numFmtId="0" fontId="7" fillId="0" borderId="3">
      <alignment horizontal="center" vertical="top"/>
    </xf>
    <xf numFmtId="4" fontId="7" fillId="0" borderId="26">
      <alignment horizontal="right"/>
    </xf>
    <xf numFmtId="4" fontId="7" fillId="0" borderId="26">
      <alignment horizontal="right"/>
    </xf>
    <xf numFmtId="4" fontId="7" fillId="0" borderId="38">
      <alignment horizontal="right"/>
    </xf>
    <xf numFmtId="4" fontId="7" fillId="0" borderId="38">
      <alignment horizontal="right"/>
    </xf>
    <xf numFmtId="0" fontId="7" fillId="0" borderId="26"/>
    <xf numFmtId="0" fontId="7" fillId="0" borderId="26"/>
    <xf numFmtId="0" fontId="39" fillId="0" borderId="39"/>
    <xf numFmtId="0" fontId="39" fillId="0" borderId="39"/>
    <xf numFmtId="0" fontId="6" fillId="4" borderId="0"/>
    <xf numFmtId="0" fontId="16" fillId="4" borderId="0"/>
    <xf numFmtId="0" fontId="6" fillId="0" borderId="0">
      <alignment wrapText="1"/>
    </xf>
    <xf numFmtId="0" fontId="6" fillId="0" borderId="0">
      <alignment horizontal="left" vertical="top" wrapText="1"/>
    </xf>
    <xf numFmtId="0" fontId="6" fillId="0" borderId="3">
      <alignment horizontal="center" vertical="center" wrapText="1"/>
    </xf>
    <xf numFmtId="0" fontId="16" fillId="0" borderId="0">
      <alignment wrapText="1"/>
    </xf>
    <xf numFmtId="0" fontId="6" fillId="0" borderId="0"/>
    <xf numFmtId="0" fontId="6" fillId="0" borderId="0"/>
    <xf numFmtId="0" fontId="16" fillId="0" borderId="0"/>
    <xf numFmtId="0" fontId="18" fillId="0" borderId="0">
      <alignment horizontal="center"/>
    </xf>
    <xf numFmtId="0" fontId="18" fillId="0" borderId="0">
      <alignment horizontal="center" wrapText="1"/>
    </xf>
    <xf numFmtId="0" fontId="6" fillId="0" borderId="0"/>
    <xf numFmtId="0" fontId="17" fillId="0" borderId="0">
      <alignment horizontal="center"/>
    </xf>
    <xf numFmtId="0" fontId="6" fillId="0" borderId="0">
      <alignment horizontal="right"/>
    </xf>
    <xf numFmtId="0" fontId="18" fillId="0" borderId="0">
      <alignment horizontal="center"/>
    </xf>
    <xf numFmtId="0" fontId="16" fillId="0" borderId="0">
      <alignment horizontal="right"/>
    </xf>
    <xf numFmtId="0" fontId="6" fillId="4" borderId="7"/>
    <xf numFmtId="1" fontId="6" fillId="0" borderId="3">
      <alignment horizontal="center" vertical="top" shrinkToFit="1"/>
    </xf>
    <xf numFmtId="0" fontId="16" fillId="4" borderId="7"/>
    <xf numFmtId="0" fontId="6" fillId="0" borderId="3">
      <alignment horizontal="center" vertical="center" wrapText="1"/>
    </xf>
    <xf numFmtId="0" fontId="6" fillId="0" borderId="0">
      <alignment horizontal="right"/>
    </xf>
    <xf numFmtId="0" fontId="16" fillId="0" borderId="3">
      <alignment horizontal="center" vertical="center" wrapText="1"/>
    </xf>
    <xf numFmtId="0" fontId="6" fillId="4" borderId="8"/>
    <xf numFmtId="0" fontId="37" fillId="35" borderId="7"/>
    <xf numFmtId="0" fontId="6" fillId="4" borderId="0">
      <alignment shrinkToFit="1"/>
    </xf>
    <xf numFmtId="0" fontId="6" fillId="0" borderId="3">
      <alignment horizontal="center" vertical="center" wrapText="1"/>
    </xf>
    <xf numFmtId="0" fontId="16" fillId="4" borderId="0">
      <alignment shrinkToFit="1"/>
    </xf>
    <xf numFmtId="0" fontId="8" fillId="0" borderId="8">
      <alignment horizontal="right"/>
    </xf>
    <xf numFmtId="0" fontId="19" fillId="0" borderId="8">
      <alignment horizontal="right"/>
    </xf>
    <xf numFmtId="4" fontId="8" fillId="5" borderId="8">
      <alignment horizontal="right" vertical="top" shrinkToFit="1"/>
    </xf>
    <xf numFmtId="4" fontId="8" fillId="2" borderId="8">
      <alignment horizontal="right" vertical="top" shrinkToFit="1"/>
    </xf>
    <xf numFmtId="0" fontId="7" fillId="0" borderId="40">
      <alignment horizontal="left" wrapText="1"/>
    </xf>
    <xf numFmtId="0" fontId="6" fillId="0" borderId="0">
      <alignment horizontal="left" wrapText="1"/>
    </xf>
    <xf numFmtId="0" fontId="8" fillId="0" borderId="3">
      <alignment horizontal="left"/>
    </xf>
    <xf numFmtId="0" fontId="16" fillId="0" borderId="0">
      <alignment horizontal="left" wrapText="1"/>
    </xf>
    <xf numFmtId="0" fontId="8" fillId="0" borderId="3">
      <alignment vertical="top" wrapText="1"/>
    </xf>
    <xf numFmtId="0" fontId="19" fillId="0" borderId="3">
      <alignment vertical="top" wrapText="1"/>
    </xf>
    <xf numFmtId="49" fontId="6" fillId="0" borderId="3">
      <alignment horizontal="center" vertical="top" shrinkToFit="1"/>
    </xf>
    <xf numFmtId="49" fontId="16" fillId="0" borderId="3">
      <alignment horizontal="center" vertical="top" shrinkToFit="1"/>
    </xf>
    <xf numFmtId="4" fontId="8" fillId="5" borderId="3">
      <alignment horizontal="right" vertical="top" shrinkToFit="1"/>
    </xf>
    <xf numFmtId="0" fontId="6" fillId="0" borderId="8"/>
    <xf numFmtId="4" fontId="19" fillId="5" borderId="3">
      <alignment horizontal="right" vertical="top" shrinkToFit="1"/>
    </xf>
    <xf numFmtId="4" fontId="8" fillId="2" borderId="3">
      <alignment horizontal="right" vertical="top" shrinkToFit="1"/>
    </xf>
    <xf numFmtId="0" fontId="6" fillId="0" borderId="0">
      <alignment horizontal="left" wrapText="1"/>
    </xf>
    <xf numFmtId="4" fontId="19" fillId="2" borderId="3">
      <alignment horizontal="right" vertical="top" shrinkToFit="1"/>
    </xf>
    <xf numFmtId="0" fontId="6" fillId="4" borderId="9"/>
    <xf numFmtId="0" fontId="8" fillId="0" borderId="3">
      <alignment horizontal="left"/>
    </xf>
    <xf numFmtId="0" fontId="7" fillId="0" borderId="7">
      <alignment wrapText="1"/>
    </xf>
    <xf numFmtId="0" fontId="6" fillId="4" borderId="9">
      <alignment horizontal="center"/>
    </xf>
    <xf numFmtId="0" fontId="7" fillId="0" borderId="9">
      <alignment wrapText="1"/>
    </xf>
    <xf numFmtId="0" fontId="16" fillId="4" borderId="9">
      <alignment horizontal="center"/>
    </xf>
    <xf numFmtId="4" fontId="8" fillId="0" borderId="3">
      <alignment horizontal="right" vertical="top" shrinkToFit="1"/>
    </xf>
    <xf numFmtId="4" fontId="19" fillId="0" borderId="3">
      <alignment horizontal="right" vertical="top" shrinkToFit="1"/>
    </xf>
    <xf numFmtId="49" fontId="6" fillId="0" borderId="3">
      <alignment horizontal="left" vertical="top" wrapText="1" indent="2"/>
    </xf>
    <xf numFmtId="49" fontId="16" fillId="0" borderId="3">
      <alignment horizontal="left" vertical="top" wrapText="1" indent="2"/>
    </xf>
    <xf numFmtId="4" fontId="6" fillId="0" borderId="3">
      <alignment horizontal="right" vertical="top" shrinkToFit="1"/>
    </xf>
    <xf numFmtId="4" fontId="16" fillId="0" borderId="3">
      <alignment horizontal="right" vertical="top" shrinkToFit="1"/>
    </xf>
    <xf numFmtId="0" fontId="6" fillId="4" borderId="9">
      <alignment shrinkToFit="1"/>
    </xf>
    <xf numFmtId="0" fontId="16" fillId="4" borderId="9">
      <alignment shrinkToFit="1"/>
    </xf>
    <xf numFmtId="0" fontId="6" fillId="4" borderId="8">
      <alignment horizontal="center"/>
    </xf>
    <xf numFmtId="0" fontId="16" fillId="4" borderId="8">
      <alignment horizontal="center"/>
    </xf>
    <xf numFmtId="0" fontId="37" fillId="35" borderId="41"/>
    <xf numFmtId="0" fontId="37" fillId="35" borderId="41"/>
    <xf numFmtId="0" fontId="7" fillId="0" borderId="36"/>
    <xf numFmtId="0" fontId="7" fillId="0" borderId="36"/>
    <xf numFmtId="0" fontId="7" fillId="0" borderId="0">
      <alignment horizontal="center"/>
    </xf>
    <xf numFmtId="0" fontId="7" fillId="0" borderId="0">
      <alignment horizontal="center"/>
    </xf>
    <xf numFmtId="49" fontId="7" fillId="0" borderId="8"/>
    <xf numFmtId="49" fontId="7" fillId="0" borderId="8"/>
    <xf numFmtId="49" fontId="7" fillId="0" borderId="0"/>
    <xf numFmtId="49" fontId="7" fillId="0" borderId="0"/>
    <xf numFmtId="49" fontId="7" fillId="0" borderId="14">
      <alignment horizontal="center"/>
    </xf>
    <xf numFmtId="49" fontId="7" fillId="0" borderId="14">
      <alignment horizontal="center"/>
    </xf>
    <xf numFmtId="49" fontId="7" fillId="0" borderId="14">
      <alignment horizontal="center"/>
    </xf>
    <xf numFmtId="49" fontId="7" fillId="0" borderId="25">
      <alignment horizontal="center"/>
    </xf>
    <xf numFmtId="49" fontId="7" fillId="0" borderId="25">
      <alignment horizontal="center"/>
    </xf>
    <xf numFmtId="49" fontId="7" fillId="0" borderId="25">
      <alignment horizontal="center"/>
    </xf>
    <xf numFmtId="49" fontId="7" fillId="0" borderId="3">
      <alignment horizontal="center"/>
    </xf>
    <xf numFmtId="49" fontId="7" fillId="0" borderId="3">
      <alignment horizontal="center" vertical="center" wrapText="1"/>
    </xf>
    <xf numFmtId="49" fontId="7" fillId="0" borderId="3">
      <alignment horizontal="center" vertical="center" wrapText="1"/>
    </xf>
    <xf numFmtId="0" fontId="6" fillId="0" borderId="3">
      <alignment horizontal="center" vertical="center" wrapText="1"/>
    </xf>
    <xf numFmtId="49" fontId="7" fillId="0" borderId="37">
      <alignment horizontal="center" vertical="center" wrapText="1"/>
    </xf>
    <xf numFmtId="49" fontId="7" fillId="0" borderId="37">
      <alignment horizontal="center" vertical="center" wrapText="1"/>
    </xf>
    <xf numFmtId="0" fontId="6" fillId="0" borderId="0">
      <alignment horizontal="left" wrapText="1"/>
    </xf>
    <xf numFmtId="0" fontId="37" fillId="35" borderId="42"/>
    <xf numFmtId="0" fontId="37" fillId="35" borderId="42"/>
    <xf numFmtId="4" fontId="7" fillId="0" borderId="3">
      <alignment horizontal="right"/>
    </xf>
    <xf numFmtId="4" fontId="7" fillId="0" borderId="3">
      <alignment horizontal="right"/>
    </xf>
    <xf numFmtId="10" fontId="8" fillId="9" borderId="3">
      <alignment horizontal="right" vertical="top" shrinkToFit="1"/>
    </xf>
    <xf numFmtId="0" fontId="7" fillId="36" borderId="36"/>
    <xf numFmtId="0" fontId="7" fillId="36" borderId="36"/>
    <xf numFmtId="0" fontId="18" fillId="0" borderId="0">
      <alignment horizontal="center" wrapText="1"/>
    </xf>
    <xf numFmtId="0" fontId="7" fillId="36" borderId="0"/>
    <xf numFmtId="0" fontId="7" fillId="36" borderId="0"/>
    <xf numFmtId="0" fontId="18" fillId="0" borderId="0">
      <alignment horizontal="center"/>
    </xf>
    <xf numFmtId="0" fontId="40" fillId="0" borderId="0">
      <alignment horizontal="center" wrapText="1"/>
    </xf>
    <xf numFmtId="0" fontId="40" fillId="0" borderId="0">
      <alignment horizontal="center" wrapText="1"/>
    </xf>
    <xf numFmtId="0" fontId="6" fillId="0" borderId="0">
      <alignment horizontal="right"/>
    </xf>
    <xf numFmtId="0" fontId="20" fillId="0" borderId="43"/>
    <xf numFmtId="0" fontId="20" fillId="0" borderId="43"/>
    <xf numFmtId="49" fontId="41" fillId="0" borderId="44">
      <alignment horizontal="right"/>
    </xf>
    <xf numFmtId="0" fontId="8" fillId="0" borderId="3">
      <alignment vertical="top" wrapText="1"/>
    </xf>
    <xf numFmtId="0" fontId="7" fillId="0" borderId="44">
      <alignment horizontal="right"/>
    </xf>
    <xf numFmtId="0" fontId="7" fillId="0" borderId="44">
      <alignment horizontal="right"/>
    </xf>
    <xf numFmtId="0" fontId="7" fillId="0" borderId="37">
      <alignment horizontal="center"/>
    </xf>
    <xf numFmtId="4" fontId="8" fillId="2" borderId="3">
      <alignment horizontal="right" vertical="top" shrinkToFit="1"/>
    </xf>
    <xf numFmtId="49" fontId="37" fillId="0" borderId="45">
      <alignment horizontal="center"/>
    </xf>
    <xf numFmtId="49" fontId="37" fillId="0" borderId="45">
      <alignment horizontal="center"/>
    </xf>
    <xf numFmtId="10" fontId="8" fillId="2" borderId="3">
      <alignment horizontal="right" vertical="top" shrinkToFit="1"/>
    </xf>
    <xf numFmtId="165" fontId="7" fillId="0" borderId="17">
      <alignment horizontal="center"/>
    </xf>
    <xf numFmtId="165" fontId="7" fillId="0" borderId="17">
      <alignment horizontal="center"/>
    </xf>
    <xf numFmtId="0" fontId="7" fillId="0" borderId="46">
      <alignment horizontal="center"/>
    </xf>
    <xf numFmtId="0" fontId="7" fillId="0" borderId="46">
      <alignment horizontal="center"/>
    </xf>
    <xf numFmtId="49" fontId="7" fillId="0" borderId="18">
      <alignment horizontal="center"/>
    </xf>
    <xf numFmtId="49" fontId="7" fillId="0" borderId="18">
      <alignment horizontal="center"/>
    </xf>
    <xf numFmtId="49" fontId="7" fillId="0" borderId="17">
      <alignment horizontal="center"/>
    </xf>
    <xf numFmtId="49" fontId="7" fillId="0" borderId="17">
      <alignment horizontal="center"/>
    </xf>
    <xf numFmtId="0" fontId="7" fillId="0" borderId="17">
      <alignment horizontal="center"/>
    </xf>
    <xf numFmtId="0" fontId="7" fillId="0" borderId="17">
      <alignment horizontal="center"/>
    </xf>
    <xf numFmtId="49" fontId="7" fillId="0" borderId="47">
      <alignment horizontal="center"/>
    </xf>
    <xf numFmtId="49" fontId="7" fillId="0" borderId="47">
      <alignment horizontal="center"/>
    </xf>
    <xf numFmtId="0" fontId="39" fillId="0" borderId="36"/>
    <xf numFmtId="0" fontId="39" fillId="0" borderId="36"/>
    <xf numFmtId="0" fontId="20" fillId="0" borderId="0"/>
    <xf numFmtId="0" fontId="20" fillId="0" borderId="0"/>
    <xf numFmtId="0" fontId="37" fillId="0" borderId="48"/>
    <xf numFmtId="0" fontId="37" fillId="0" borderId="48"/>
    <xf numFmtId="0" fontId="37" fillId="0" borderId="39"/>
    <xf numFmtId="0" fontId="37" fillId="0" borderId="39"/>
    <xf numFmtId="4" fontId="7" fillId="0" borderId="4">
      <alignment horizontal="right"/>
    </xf>
    <xf numFmtId="4" fontId="7" fillId="0" borderId="4">
      <alignment horizontal="right"/>
    </xf>
    <xf numFmtId="49" fontId="7" fillId="0" borderId="26">
      <alignment horizontal="center"/>
    </xf>
    <xf numFmtId="49" fontId="7" fillId="0" borderId="26">
      <alignment horizontal="center"/>
    </xf>
    <xf numFmtId="0" fontId="7" fillId="0" borderId="49">
      <alignment horizontal="left" wrapText="1"/>
    </xf>
    <xf numFmtId="0" fontId="7" fillId="0" borderId="49">
      <alignment horizontal="left" wrapText="1"/>
    </xf>
    <xf numFmtId="0" fontId="7" fillId="0" borderId="24">
      <alignment horizontal="left" wrapText="1" indent="1"/>
    </xf>
    <xf numFmtId="0" fontId="7" fillId="0" borderId="24">
      <alignment horizontal="left" wrapText="1" indent="1"/>
    </xf>
    <xf numFmtId="0" fontId="7" fillId="0" borderId="17">
      <alignment horizontal="left" wrapText="1" indent="2"/>
    </xf>
    <xf numFmtId="0" fontId="7" fillId="0" borderId="17">
      <alignment horizontal="left" wrapText="1" indent="2"/>
    </xf>
    <xf numFmtId="0" fontId="37" fillId="35" borderId="50"/>
    <xf numFmtId="0" fontId="37" fillId="35" borderId="50"/>
    <xf numFmtId="0" fontId="7" fillId="36" borderId="21"/>
    <xf numFmtId="0" fontId="7" fillId="36" borderId="21"/>
    <xf numFmtId="0" fontId="40" fillId="0" borderId="0">
      <alignment horizontal="left" wrapText="1"/>
    </xf>
    <xf numFmtId="0" fontId="40" fillId="0" borderId="0">
      <alignment horizontal="left" wrapText="1"/>
    </xf>
    <xf numFmtId="49" fontId="37" fillId="0" borderId="0"/>
    <xf numFmtId="0" fontId="6" fillId="0" borderId="10"/>
    <xf numFmtId="0" fontId="7" fillId="0" borderId="0">
      <alignment horizontal="right"/>
    </xf>
    <xf numFmtId="0" fontId="7" fillId="0" borderId="0">
      <alignment horizontal="right"/>
    </xf>
    <xf numFmtId="49" fontId="7" fillId="0" borderId="0">
      <alignment horizontal="right"/>
    </xf>
    <xf numFmtId="49" fontId="7" fillId="0" borderId="0">
      <alignment horizontal="right"/>
    </xf>
    <xf numFmtId="0" fontId="7" fillId="0" borderId="0">
      <alignment horizontal="left" wrapText="1"/>
    </xf>
    <xf numFmtId="0" fontId="7" fillId="0" borderId="0">
      <alignment horizontal="left" wrapText="1"/>
    </xf>
    <xf numFmtId="0" fontId="7" fillId="0" borderId="7">
      <alignment horizontal="left"/>
    </xf>
    <xf numFmtId="0" fontId="7" fillId="0" borderId="7">
      <alignment horizontal="left"/>
    </xf>
    <xf numFmtId="0" fontId="7" fillId="0" borderId="20">
      <alignment horizontal="left" wrapText="1"/>
    </xf>
    <xf numFmtId="0" fontId="7" fillId="0" borderId="20">
      <alignment horizontal="left" wrapText="1"/>
    </xf>
    <xf numFmtId="0" fontId="7" fillId="0" borderId="20">
      <alignment horizontal="left" wrapText="1"/>
    </xf>
    <xf numFmtId="0" fontId="7" fillId="0" borderId="9"/>
    <xf numFmtId="0" fontId="7" fillId="0" borderId="9"/>
    <xf numFmtId="0" fontId="36" fillId="0" borderId="51">
      <alignment horizontal="left" wrapText="1"/>
    </xf>
    <xf numFmtId="0" fontId="36" fillId="0" borderId="51">
      <alignment horizontal="left" wrapText="1"/>
    </xf>
    <xf numFmtId="0" fontId="7" fillId="0" borderId="5">
      <alignment horizontal="left" wrapText="1" indent="2"/>
    </xf>
    <xf numFmtId="0" fontId="7" fillId="0" borderId="5">
      <alignment horizontal="left" wrapText="1" indent="2"/>
    </xf>
    <xf numFmtId="49" fontId="7" fillId="0" borderId="0">
      <alignment horizontal="center" wrapText="1"/>
    </xf>
    <xf numFmtId="49" fontId="7" fillId="0" borderId="0">
      <alignment horizontal="center" wrapText="1"/>
    </xf>
    <xf numFmtId="49" fontId="7" fillId="0" borderId="33">
      <alignment horizontal="center" wrapText="1"/>
    </xf>
    <xf numFmtId="49" fontId="7" fillId="0" borderId="33">
      <alignment horizontal="center" wrapText="1"/>
    </xf>
    <xf numFmtId="0" fontId="7" fillId="0" borderId="10"/>
    <xf numFmtId="4" fontId="12" fillId="0" borderId="6">
      <alignment horizontal="right" shrinkToFit="1"/>
    </xf>
    <xf numFmtId="0" fontId="7" fillId="0" borderId="52">
      <alignment horizontal="center" wrapText="1"/>
    </xf>
    <xf numFmtId="2" fontId="12" fillId="0" borderId="11">
      <alignment horizontal="center" shrinkToFit="1"/>
    </xf>
    <xf numFmtId="0" fontId="37" fillId="35" borderId="36"/>
    <xf numFmtId="4" fontId="12" fillId="0" borderId="11">
      <alignment horizontal="right" shrinkToFit="1"/>
    </xf>
    <xf numFmtId="49" fontId="7" fillId="0" borderId="23">
      <alignment horizontal="center"/>
    </xf>
    <xf numFmtId="49" fontId="7" fillId="0" borderId="23">
      <alignment horizontal="center"/>
    </xf>
    <xf numFmtId="0" fontId="37" fillId="0" borderId="36"/>
    <xf numFmtId="0" fontId="37" fillId="0" borderId="36"/>
    <xf numFmtId="0" fontId="31" fillId="10" borderId="0" applyNumberFormat="0" applyBorder="0" applyAlignment="0" applyProtection="0"/>
    <xf numFmtId="0" fontId="31" fillId="14" borderId="0" applyNumberFormat="0" applyBorder="0" applyAlignment="0" applyProtection="0"/>
    <xf numFmtId="0" fontId="31" fillId="18" borderId="0" applyNumberFormat="0" applyBorder="0" applyAlignment="0" applyProtection="0"/>
    <xf numFmtId="0" fontId="31" fillId="22" borderId="0" applyNumberFormat="0" applyBorder="0" applyAlignment="0" applyProtection="0"/>
    <xf numFmtId="0" fontId="31" fillId="26" borderId="0" applyNumberFormat="0" applyBorder="0" applyAlignment="0" applyProtection="0"/>
    <xf numFmtId="0" fontId="31" fillId="30" borderId="0" applyNumberFormat="0" applyBorder="0" applyAlignment="0" applyProtection="0"/>
    <xf numFmtId="0" fontId="11" fillId="0" borderId="0" applyNumberFormat="0" applyFill="0" applyBorder="0" applyAlignment="0" applyProtection="0">
      <alignment vertical="top"/>
      <protection locked="0"/>
    </xf>
    <xf numFmtId="0" fontId="25" fillId="0" borderId="0" applyNumberFormat="0" applyFill="0" applyBorder="0" applyAlignment="0" applyProtection="0"/>
    <xf numFmtId="0" fontId="24" fillId="0" borderId="0" applyNumberFormat="0" applyFill="0" applyBorder="0" applyAlignment="0" applyProtection="0"/>
    <xf numFmtId="0" fontId="28" fillId="8" borderId="0" applyNumberFormat="0" applyBorder="0" applyAlignment="0" applyProtection="0"/>
    <xf numFmtId="0" fontId="13" fillId="0" borderId="0"/>
    <xf numFmtId="0" fontId="32" fillId="0" borderId="0"/>
    <xf numFmtId="0" fontId="27" fillId="7" borderId="0" applyNumberFormat="0" applyBorder="0" applyAlignment="0" applyProtection="0"/>
    <xf numFmtId="0" fontId="30" fillId="0" borderId="0" applyNumberFormat="0" applyFill="0" applyBorder="0" applyAlignment="0" applyProtection="0"/>
    <xf numFmtId="0" fontId="5" fillId="9" borderId="12" applyNumberFormat="0" applyFont="0" applyAlignment="0" applyProtection="0"/>
    <xf numFmtId="0" fontId="29" fillId="0" borderId="0" applyNumberFormat="0" applyFill="0" applyBorder="0" applyAlignment="0" applyProtection="0"/>
    <xf numFmtId="0" fontId="26" fillId="6" borderId="0" applyNumberFormat="0" applyBorder="0" applyAlignment="0" applyProtection="0"/>
  </cellStyleXfs>
  <cellXfs count="100">
    <xf numFmtId="0" fontId="0" fillId="0" borderId="0" xfId="0"/>
    <xf numFmtId="0" fontId="33" fillId="3" borderId="1" xfId="88" applyFont="1" applyFill="1" applyBorder="1" applyAlignment="1">
      <alignment vertical="center"/>
    </xf>
    <xf numFmtId="0" fontId="33" fillId="34" borderId="1" xfId="88" applyFont="1" applyFill="1" applyBorder="1" applyAlignment="1">
      <alignment vertical="center"/>
    </xf>
    <xf numFmtId="0" fontId="10" fillId="0" borderId="0" xfId="88" applyFont="1" applyFill="1"/>
    <xf numFmtId="0" fontId="10" fillId="0" borderId="0" xfId="88" applyFont="1" applyFill="1" applyAlignment="1">
      <alignment horizontal="left"/>
    </xf>
    <xf numFmtId="0" fontId="10" fillId="0" borderId="0" xfId="88" applyFont="1" applyFill="1" applyAlignment="1">
      <alignment horizontal="center" vertical="center"/>
    </xf>
    <xf numFmtId="0" fontId="33" fillId="0" borderId="0" xfId="88" applyFont="1" applyFill="1" applyAlignment="1">
      <alignment horizontal="left"/>
    </xf>
    <xf numFmtId="0" fontId="33" fillId="0" borderId="0" xfId="89" applyFont="1" applyProtection="1">
      <protection locked="0"/>
    </xf>
    <xf numFmtId="0" fontId="4" fillId="0" borderId="0" xfId="88" applyFont="1" applyFill="1" applyAlignment="1">
      <alignment horizontal="left"/>
    </xf>
    <xf numFmtId="0" fontId="4" fillId="0" borderId="0" xfId="88" applyFont="1" applyFill="1" applyAlignment="1">
      <alignment horizontal="center" vertical="center"/>
    </xf>
    <xf numFmtId="0" fontId="34" fillId="34" borderId="1" xfId="88" applyFont="1" applyFill="1" applyBorder="1" applyAlignment="1">
      <alignment vertical="center"/>
    </xf>
    <xf numFmtId="0" fontId="34" fillId="3" borderId="1" xfId="88" applyFont="1" applyFill="1" applyBorder="1" applyAlignment="1">
      <alignment vertical="center"/>
    </xf>
    <xf numFmtId="0" fontId="32" fillId="0" borderId="0" xfId="88"/>
    <xf numFmtId="3" fontId="10" fillId="0" borderId="0" xfId="88" applyNumberFormat="1" applyFont="1" applyFill="1"/>
    <xf numFmtId="0" fontId="34" fillId="34" borderId="1" xfId="88" applyNumberFormat="1" applyFont="1" applyFill="1" applyBorder="1" applyAlignment="1">
      <alignment horizontal="center" vertical="center" wrapText="1"/>
    </xf>
    <xf numFmtId="0" fontId="33" fillId="0" borderId="1" xfId="12" applyFont="1" applyBorder="1" applyAlignment="1" applyProtection="1">
      <alignment wrapText="1"/>
    </xf>
    <xf numFmtId="0" fontId="33" fillId="0" borderId="1" xfId="74" applyFont="1" applyBorder="1" applyAlignment="1">
      <alignment horizontal="left" vertical="center" wrapText="1"/>
    </xf>
    <xf numFmtId="0" fontId="33" fillId="0" borderId="1" xfId="12" applyFont="1" applyBorder="1" applyAlignment="1" applyProtection="1">
      <alignment horizontal="left" vertical="top" wrapText="1"/>
    </xf>
    <xf numFmtId="0" fontId="33" fillId="0" borderId="1" xfId="74" applyFont="1" applyBorder="1" applyAlignment="1">
      <alignment horizontal="left" vertical="top" wrapText="1"/>
    </xf>
    <xf numFmtId="0" fontId="34" fillId="0" borderId="1" xfId="12" applyFont="1" applyBorder="1" applyAlignment="1" applyProtection="1">
      <alignment horizontal="center" vertical="center" wrapText="1"/>
    </xf>
    <xf numFmtId="0" fontId="34" fillId="0" borderId="1" xfId="74" applyFont="1" applyBorder="1" applyAlignment="1">
      <alignment horizontal="left" vertical="top" wrapText="1"/>
    </xf>
    <xf numFmtId="0" fontId="33" fillId="0" borderId="1" xfId="12" applyFont="1" applyBorder="1" applyAlignment="1" applyProtection="1">
      <alignment vertical="top" wrapText="1"/>
    </xf>
    <xf numFmtId="0" fontId="34" fillId="0" borderId="1" xfId="12" applyFont="1" applyBorder="1" applyAlignment="1" applyProtection="1">
      <alignment horizontal="center" wrapText="1"/>
    </xf>
    <xf numFmtId="0" fontId="34" fillId="0" borderId="1" xfId="74" applyFont="1" applyBorder="1" applyAlignment="1">
      <alignment horizontal="left" vertical="center" wrapText="1"/>
    </xf>
    <xf numFmtId="0" fontId="34" fillId="0" borderId="1" xfId="12" applyFont="1" applyBorder="1" applyAlignment="1" applyProtection="1">
      <alignment horizontal="center" vertical="top" wrapText="1"/>
    </xf>
    <xf numFmtId="0" fontId="33" fillId="0" borderId="1" xfId="74" applyFont="1" applyFill="1" applyBorder="1" applyAlignment="1">
      <alignment horizontal="left" vertical="center" wrapText="1"/>
    </xf>
    <xf numFmtId="0" fontId="34" fillId="0" borderId="1" xfId="74" applyFont="1" applyFill="1" applyBorder="1" applyAlignment="1">
      <alignment horizontal="left" vertical="center" wrapText="1"/>
    </xf>
    <xf numFmtId="0" fontId="33" fillId="0" borderId="1" xfId="88" applyFont="1" applyFill="1" applyBorder="1" applyAlignment="1">
      <alignment horizontal="left" vertical="top" wrapText="1"/>
    </xf>
    <xf numFmtId="0" fontId="33" fillId="0" borderId="1" xfId="88" applyFont="1" applyBorder="1" applyAlignment="1">
      <alignment horizontal="left" vertical="top" wrapText="1"/>
    </xf>
    <xf numFmtId="0" fontId="33" fillId="0" borderId="1" xfId="88" applyFont="1" applyBorder="1" applyAlignment="1">
      <alignment horizontal="left" vertical="center" wrapText="1"/>
    </xf>
    <xf numFmtId="0" fontId="33" fillId="0" borderId="1" xfId="74" applyFont="1" applyFill="1" applyBorder="1" applyAlignment="1">
      <alignment horizontal="left" vertical="top" wrapText="1"/>
    </xf>
    <xf numFmtId="0" fontId="34" fillId="0" borderId="1" xfId="74" applyFont="1" applyFill="1" applyBorder="1" applyAlignment="1">
      <alignment horizontal="center" vertical="top" wrapText="1"/>
    </xf>
    <xf numFmtId="0" fontId="33" fillId="3" borderId="1" xfId="74" applyFont="1" applyFill="1" applyBorder="1" applyAlignment="1">
      <alignment horizontal="left" vertical="center" wrapText="1"/>
    </xf>
    <xf numFmtId="0" fontId="33" fillId="0" borderId="1" xfId="74" applyFont="1" applyFill="1" applyBorder="1" applyAlignment="1">
      <alignment horizontal="center" vertical="center" wrapText="1"/>
    </xf>
    <xf numFmtId="0" fontId="34" fillId="0" borderId="1" xfId="74" applyFont="1" applyFill="1" applyBorder="1" applyAlignment="1">
      <alignment horizontal="center" vertical="center" wrapText="1"/>
    </xf>
    <xf numFmtId="0" fontId="34" fillId="3" borderId="1" xfId="74" applyFont="1" applyFill="1" applyBorder="1" applyAlignment="1">
      <alignment horizontal="center" vertical="center" wrapText="1"/>
    </xf>
    <xf numFmtId="3" fontId="33" fillId="0" borderId="1" xfId="74" applyNumberFormat="1" applyFont="1" applyFill="1" applyBorder="1" applyAlignment="1">
      <alignment horizontal="left" vertical="center" wrapText="1"/>
    </xf>
    <xf numFmtId="0" fontId="33" fillId="3" borderId="1" xfId="74" applyFont="1" applyFill="1" applyBorder="1" applyAlignment="1">
      <alignment horizontal="left" vertical="top" wrapText="1"/>
    </xf>
    <xf numFmtId="0" fontId="33" fillId="0" borderId="1" xfId="74" applyFont="1" applyFill="1" applyBorder="1" applyAlignment="1">
      <alignment vertical="center" wrapText="1"/>
    </xf>
    <xf numFmtId="4" fontId="10" fillId="0" borderId="0" xfId="88" applyNumberFormat="1" applyFont="1" applyFill="1"/>
    <xf numFmtId="0" fontId="34" fillId="0" borderId="13" xfId="74" applyFont="1" applyFill="1" applyBorder="1" applyAlignment="1">
      <alignment horizontal="center" vertical="center" wrapText="1"/>
    </xf>
    <xf numFmtId="0" fontId="34" fillId="0" borderId="13" xfId="74" applyFont="1" applyFill="1" applyBorder="1" applyAlignment="1">
      <alignment horizontal="left" vertical="center" wrapText="1"/>
    </xf>
    <xf numFmtId="0" fontId="34" fillId="34" borderId="2" xfId="88" applyFont="1" applyFill="1" applyBorder="1" applyAlignment="1">
      <alignment wrapText="1"/>
    </xf>
    <xf numFmtId="0" fontId="34" fillId="0" borderId="0" xfId="88" applyFont="1" applyFill="1" applyAlignment="1">
      <alignment horizontal="left"/>
    </xf>
    <xf numFmtId="0" fontId="33" fillId="0" borderId="0" xfId="88" applyFont="1" applyFill="1" applyAlignment="1">
      <alignment horizontal="center" vertical="center"/>
    </xf>
    <xf numFmtId="0" fontId="33" fillId="0" borderId="0" xfId="88" applyFont="1" applyFill="1"/>
    <xf numFmtId="0" fontId="35" fillId="0" borderId="0" xfId="88" applyFont="1" applyFill="1"/>
    <xf numFmtId="0" fontId="35" fillId="0" borderId="0" xfId="88" applyFont="1" applyFill="1" applyAlignment="1">
      <alignment horizontal="left"/>
    </xf>
    <xf numFmtId="0" fontId="35" fillId="0" borderId="0" xfId="88" applyFont="1" applyFill="1" applyAlignment="1">
      <alignment horizontal="center" vertical="center"/>
    </xf>
    <xf numFmtId="0" fontId="33" fillId="34" borderId="0" xfId="88" applyFont="1" applyFill="1" applyBorder="1" applyAlignment="1">
      <alignment vertical="center"/>
    </xf>
    <xf numFmtId="0" fontId="33" fillId="0" borderId="0" xfId="0" applyFont="1" applyBorder="1" applyAlignment="1">
      <alignment horizontal="justify" vertical="center"/>
    </xf>
    <xf numFmtId="4" fontId="35" fillId="34" borderId="0" xfId="88" applyNumberFormat="1" applyFont="1" applyFill="1" applyBorder="1" applyAlignment="1">
      <alignment horizontal="right" wrapText="1"/>
    </xf>
    <xf numFmtId="0" fontId="33" fillId="34" borderId="0" xfId="88" applyNumberFormat="1" applyFont="1" applyFill="1" applyBorder="1" applyAlignment="1">
      <alignment horizontal="left" wrapText="1"/>
    </xf>
    <xf numFmtId="0" fontId="35" fillId="34" borderId="0" xfId="88" applyNumberFormat="1" applyFont="1" applyFill="1" applyBorder="1" applyAlignment="1">
      <alignment horizontal="right" wrapText="1"/>
    </xf>
    <xf numFmtId="4" fontId="34" fillId="34" borderId="0" xfId="88" applyNumberFormat="1" applyFont="1" applyFill="1" applyBorder="1" applyAlignment="1">
      <alignment horizontal="center" wrapText="1"/>
    </xf>
    <xf numFmtId="3" fontId="34" fillId="0" borderId="1" xfId="74" applyNumberFormat="1" applyFont="1" applyBorder="1" applyAlignment="1">
      <alignment horizontal="left" vertical="center" wrapText="1"/>
    </xf>
    <xf numFmtId="3" fontId="33" fillId="0" borderId="1" xfId="74" applyNumberFormat="1" applyFont="1" applyBorder="1" applyAlignment="1">
      <alignment horizontal="left" vertical="center" wrapText="1"/>
    </xf>
    <xf numFmtId="0" fontId="33" fillId="0" borderId="1" xfId="0" applyFont="1" applyFill="1" applyBorder="1" applyAlignment="1">
      <alignment horizontal="left" vertical="center" wrapText="1"/>
    </xf>
    <xf numFmtId="0" fontId="33" fillId="0" borderId="1" xfId="0" applyFont="1" applyFill="1" applyBorder="1" applyAlignment="1">
      <alignment horizontal="left" vertical="top" wrapText="1"/>
    </xf>
    <xf numFmtId="0" fontId="33" fillId="0" borderId="1" xfId="0" applyFont="1" applyBorder="1" applyAlignment="1">
      <alignment horizontal="left" vertical="center" wrapText="1"/>
    </xf>
    <xf numFmtId="0" fontId="35" fillId="0" borderId="1" xfId="74" applyFont="1" applyFill="1" applyBorder="1" applyAlignment="1">
      <alignment horizontal="center" vertical="center" wrapText="1"/>
    </xf>
    <xf numFmtId="4" fontId="35" fillId="0" borderId="1" xfId="74" applyNumberFormat="1" applyFont="1" applyFill="1" applyBorder="1" applyAlignment="1">
      <alignment horizontal="center" vertical="center"/>
    </xf>
    <xf numFmtId="4" fontId="42" fillId="0" borderId="1" xfId="74" applyNumberFormat="1" applyFont="1" applyFill="1" applyBorder="1" applyAlignment="1">
      <alignment horizontal="center" vertical="center"/>
    </xf>
    <xf numFmtId="4" fontId="35" fillId="0" borderId="1" xfId="74" applyNumberFormat="1" applyFont="1" applyFill="1" applyBorder="1" applyAlignment="1">
      <alignment horizontal="center" vertical="center" wrapText="1"/>
    </xf>
    <xf numFmtId="4" fontId="35" fillId="3" borderId="1" xfId="74" applyNumberFormat="1" applyFont="1" applyFill="1" applyBorder="1" applyAlignment="1">
      <alignment horizontal="center" vertical="center"/>
    </xf>
    <xf numFmtId="4" fontId="35" fillId="0" borderId="1" xfId="74" applyNumberFormat="1" applyFont="1" applyFill="1" applyBorder="1" applyAlignment="1">
      <alignment horizontal="center" vertical="center" wrapText="1" shrinkToFit="1"/>
    </xf>
    <xf numFmtId="4" fontId="42" fillId="0" borderId="1" xfId="74" applyNumberFormat="1" applyFont="1" applyFill="1" applyBorder="1" applyAlignment="1">
      <alignment horizontal="center" vertical="center" wrapText="1" shrinkToFit="1"/>
    </xf>
    <xf numFmtId="4" fontId="35" fillId="0" borderId="1" xfId="0" applyNumberFormat="1" applyFont="1" applyFill="1" applyBorder="1" applyAlignment="1">
      <alignment horizontal="center" vertical="center"/>
    </xf>
    <xf numFmtId="4" fontId="35" fillId="0" borderId="1" xfId="0" applyNumberFormat="1" applyFont="1" applyFill="1" applyBorder="1" applyAlignment="1">
      <alignment horizontal="center" vertical="center" wrapText="1" shrinkToFit="1"/>
    </xf>
    <xf numFmtId="4" fontId="42" fillId="0" borderId="13" xfId="74" applyNumberFormat="1" applyFont="1" applyFill="1" applyBorder="1" applyAlignment="1">
      <alignment horizontal="center" vertical="center"/>
    </xf>
    <xf numFmtId="4" fontId="35" fillId="34" borderId="1" xfId="88" applyNumberFormat="1" applyFont="1" applyFill="1" applyBorder="1" applyAlignment="1">
      <alignment horizontal="center" vertical="center" wrapText="1"/>
    </xf>
    <xf numFmtId="4" fontId="42" fillId="3" borderId="1" xfId="0" applyNumberFormat="1" applyFont="1" applyFill="1" applyBorder="1" applyAlignment="1">
      <alignment horizontal="center" vertical="center" wrapText="1"/>
    </xf>
    <xf numFmtId="4" fontId="35" fillId="3" borderId="1" xfId="88" applyNumberFormat="1" applyFont="1" applyFill="1" applyBorder="1" applyAlignment="1">
      <alignment horizontal="center" vertical="center" wrapText="1"/>
    </xf>
    <xf numFmtId="4" fontId="35" fillId="0" borderId="1" xfId="88" applyNumberFormat="1" applyFont="1" applyBorder="1" applyAlignment="1">
      <alignment horizontal="center" vertical="center" wrapText="1"/>
    </xf>
    <xf numFmtId="4" fontId="35" fillId="3" borderId="1" xfId="0" applyNumberFormat="1" applyFont="1" applyFill="1" applyBorder="1" applyAlignment="1">
      <alignment horizontal="center" vertical="center"/>
    </xf>
    <xf numFmtId="4" fontId="42" fillId="0" borderId="1" xfId="0" applyNumberFormat="1" applyFont="1" applyBorder="1" applyAlignment="1">
      <alignment horizontal="center" vertical="center" wrapText="1"/>
    </xf>
    <xf numFmtId="4" fontId="42" fillId="3" borderId="1" xfId="88" applyNumberFormat="1" applyFont="1" applyFill="1" applyBorder="1" applyAlignment="1">
      <alignment horizontal="center" vertical="center" wrapText="1"/>
    </xf>
    <xf numFmtId="4" fontId="35" fillId="3" borderId="1" xfId="0" applyNumberFormat="1" applyFont="1" applyFill="1" applyBorder="1" applyAlignment="1">
      <alignment horizontal="center" vertical="center" wrapText="1"/>
    </xf>
    <xf numFmtId="4" fontId="42" fillId="34" borderId="1" xfId="88" applyNumberFormat="1" applyFont="1" applyFill="1" applyBorder="1" applyAlignment="1">
      <alignment horizontal="center" vertical="center" wrapText="1"/>
    </xf>
    <xf numFmtId="4" fontId="42" fillId="34" borderId="1" xfId="0" applyNumberFormat="1" applyFont="1" applyFill="1" applyBorder="1" applyAlignment="1">
      <alignment horizontal="center" vertical="center" wrapText="1"/>
    </xf>
    <xf numFmtId="4" fontId="35" fillId="34" borderId="1" xfId="74" applyNumberFormat="1" applyFont="1" applyFill="1" applyBorder="1" applyAlignment="1">
      <alignment horizontal="center" vertical="center" wrapText="1"/>
    </xf>
    <xf numFmtId="0" fontId="35" fillId="0" borderId="1" xfId="88" applyFont="1" applyFill="1" applyBorder="1" applyAlignment="1">
      <alignment horizontal="center" vertical="center"/>
    </xf>
    <xf numFmtId="4" fontId="35" fillId="0" borderId="1" xfId="88" applyNumberFormat="1" applyFont="1" applyFill="1" applyBorder="1" applyAlignment="1">
      <alignment horizontal="center" vertical="center"/>
    </xf>
    <xf numFmtId="4" fontId="35" fillId="34" borderId="1" xfId="88" applyNumberFormat="1" applyFont="1" applyFill="1" applyBorder="1" applyAlignment="1">
      <alignment horizontal="center" vertical="center"/>
    </xf>
    <xf numFmtId="4" fontId="35" fillId="0" borderId="1" xfId="0" applyNumberFormat="1" applyFont="1" applyBorder="1" applyAlignment="1">
      <alignment horizontal="center" vertical="center" wrapText="1"/>
    </xf>
    <xf numFmtId="4" fontId="35" fillId="34" borderId="1" xfId="0" applyNumberFormat="1" applyFont="1" applyFill="1" applyBorder="1" applyAlignment="1">
      <alignment horizontal="center" vertical="center" wrapText="1"/>
    </xf>
    <xf numFmtId="0" fontId="34" fillId="34" borderId="1" xfId="88" applyNumberFormat="1" applyFont="1" applyFill="1" applyBorder="1" applyAlignment="1">
      <alignment horizontal="left" vertical="top" wrapText="1"/>
    </xf>
    <xf numFmtId="0" fontId="33" fillId="34" borderId="1" xfId="88" applyNumberFormat="1" applyFont="1" applyFill="1" applyBorder="1" applyAlignment="1">
      <alignment horizontal="left" vertical="top" wrapText="1"/>
    </xf>
    <xf numFmtId="0" fontId="34" fillId="0" borderId="1" xfId="88" applyFont="1" applyBorder="1" applyAlignment="1">
      <alignment horizontal="left" vertical="top" wrapText="1"/>
    </xf>
    <xf numFmtId="4" fontId="42" fillId="0" borderId="1" xfId="88" applyNumberFormat="1" applyFont="1" applyBorder="1" applyAlignment="1">
      <alignment horizontal="center" vertical="center" wrapText="1"/>
    </xf>
    <xf numFmtId="0" fontId="42" fillId="0" borderId="1" xfId="88" applyFont="1" applyFill="1" applyBorder="1" applyAlignment="1">
      <alignment horizontal="center" vertical="center"/>
    </xf>
    <xf numFmtId="4" fontId="42" fillId="0" borderId="1" xfId="88" applyNumberFormat="1" applyFont="1" applyFill="1" applyBorder="1" applyAlignment="1">
      <alignment horizontal="center" vertical="center"/>
    </xf>
    <xf numFmtId="4" fontId="42" fillId="0" borderId="1" xfId="74" applyNumberFormat="1" applyFont="1" applyFill="1" applyBorder="1" applyAlignment="1">
      <alignment horizontal="center" vertical="center" wrapText="1"/>
    </xf>
    <xf numFmtId="0" fontId="34" fillId="34" borderId="1" xfId="88" applyNumberFormat="1" applyFont="1" applyFill="1" applyBorder="1" applyAlignment="1">
      <alignment horizontal="center" wrapText="1"/>
    </xf>
    <xf numFmtId="0" fontId="34" fillId="0" borderId="1" xfId="74" applyFont="1" applyFill="1" applyBorder="1" applyAlignment="1">
      <alignment horizontal="left" vertical="top" wrapText="1"/>
    </xf>
    <xf numFmtId="0" fontId="43" fillId="0" borderId="1" xfId="74" applyFont="1" applyFill="1" applyBorder="1" applyAlignment="1">
      <alignment horizontal="center" vertical="center" wrapText="1"/>
    </xf>
    <xf numFmtId="0" fontId="34" fillId="34" borderId="0" xfId="88" applyNumberFormat="1" applyFont="1" applyFill="1" applyBorder="1" applyAlignment="1">
      <alignment horizontal="center" wrapText="1"/>
    </xf>
    <xf numFmtId="0" fontId="34" fillId="34" borderId="0" xfId="88" applyFont="1" applyFill="1" applyAlignment="1">
      <alignment horizontal="center" wrapText="1"/>
    </xf>
    <xf numFmtId="0" fontId="34" fillId="34" borderId="53" xfId="88" applyNumberFormat="1" applyFont="1" applyFill="1" applyBorder="1" applyAlignment="1">
      <alignment horizontal="center" wrapText="1"/>
    </xf>
    <xf numFmtId="0" fontId="34" fillId="34" borderId="54" xfId="88" applyNumberFormat="1" applyFont="1" applyFill="1" applyBorder="1" applyAlignment="1">
      <alignment horizontal="center" wrapText="1"/>
    </xf>
  </cellXfs>
  <cellStyles count="528">
    <cellStyle name="20% - Акцент1 2" xfId="90"/>
    <cellStyle name="20% - Акцент2 2" xfId="91"/>
    <cellStyle name="20% - Акцент3 2" xfId="92"/>
    <cellStyle name="20% - Акцент4 2" xfId="93"/>
    <cellStyle name="20% - Акцент5 2" xfId="94"/>
    <cellStyle name="20% - Акцент6 2" xfId="95"/>
    <cellStyle name="40% - Акцент1 2" xfId="96"/>
    <cellStyle name="40% - Акцент2 2" xfId="97"/>
    <cellStyle name="40% - Акцент3 2" xfId="98"/>
    <cellStyle name="40% - Акцент4 2" xfId="99"/>
    <cellStyle name="40% - Акцент5 2" xfId="100"/>
    <cellStyle name="40% - Акцент6 2" xfId="101"/>
    <cellStyle name="60% - Акцент1 2" xfId="102"/>
    <cellStyle name="60% - Акцент2 2" xfId="103"/>
    <cellStyle name="60% - Акцент3 2" xfId="104"/>
    <cellStyle name="60% - Акцент4 2" xfId="105"/>
    <cellStyle name="60% - Акцент5 2" xfId="106"/>
    <cellStyle name="60% - Акцент6 2" xfId="107"/>
    <cellStyle name="br" xfId="16"/>
    <cellStyle name="br 2" xfId="17"/>
    <cellStyle name="br 3" xfId="108"/>
    <cellStyle name="col" xfId="18"/>
    <cellStyle name="col 2" xfId="19"/>
    <cellStyle name="col 3" xfId="109"/>
    <cellStyle name="style0" xfId="20"/>
    <cellStyle name="style0 2" xfId="21"/>
    <cellStyle name="style0 2 2" xfId="110"/>
    <cellStyle name="style0 3" xfId="111"/>
    <cellStyle name="td" xfId="22"/>
    <cellStyle name="td 2" xfId="23"/>
    <cellStyle name="td 2 2" xfId="112"/>
    <cellStyle name="td 3" xfId="113"/>
    <cellStyle name="tr" xfId="24"/>
    <cellStyle name="tr 2" xfId="25"/>
    <cellStyle name="tr 3" xfId="114"/>
    <cellStyle name="xl100" xfId="115"/>
    <cellStyle name="xl100 2" xfId="116"/>
    <cellStyle name="xl101" xfId="117"/>
    <cellStyle name="xl101 2" xfId="118"/>
    <cellStyle name="xl102" xfId="119"/>
    <cellStyle name="xl102 2" xfId="120"/>
    <cellStyle name="xl103" xfId="121"/>
    <cellStyle name="xl103 2" xfId="122"/>
    <cellStyle name="xl103 5" xfId="123"/>
    <cellStyle name="xl104" xfId="124"/>
    <cellStyle name="xl104 2" xfId="125"/>
    <cellStyle name="xl105" xfId="126"/>
    <cellStyle name="xl105 2" xfId="127"/>
    <cellStyle name="xl105 5" xfId="128"/>
    <cellStyle name="xl106" xfId="129"/>
    <cellStyle name="xl106 2" xfId="130"/>
    <cellStyle name="xl107" xfId="131"/>
    <cellStyle name="xl107 2" xfId="132"/>
    <cellStyle name="xl108" xfId="133"/>
    <cellStyle name="xl108 2" xfId="134"/>
    <cellStyle name="xl109" xfId="135"/>
    <cellStyle name="xl109 2" xfId="136"/>
    <cellStyle name="xl110" xfId="137"/>
    <cellStyle name="xl110 2" xfId="138"/>
    <cellStyle name="xl111" xfId="139"/>
    <cellStyle name="xl111 2" xfId="140"/>
    <cellStyle name="xl112" xfId="141"/>
    <cellStyle name="xl112 2" xfId="142"/>
    <cellStyle name="xl113" xfId="143"/>
    <cellStyle name="xl113 2" xfId="144"/>
    <cellStyle name="xl114" xfId="145"/>
    <cellStyle name="xl114 2" xfId="146"/>
    <cellStyle name="xl115" xfId="147"/>
    <cellStyle name="xl115 2" xfId="148"/>
    <cellStyle name="xl116" xfId="149"/>
    <cellStyle name="xl116 2" xfId="150"/>
    <cellStyle name="xl117" xfId="151"/>
    <cellStyle name="xl117 2" xfId="152"/>
    <cellStyle name="xl118" xfId="153"/>
    <cellStyle name="xl118 2" xfId="154"/>
    <cellStyle name="xl119" xfId="155"/>
    <cellStyle name="xl119 2" xfId="156"/>
    <cellStyle name="xl119 5" xfId="157"/>
    <cellStyle name="xl120" xfId="158"/>
    <cellStyle name="xl120 2" xfId="159"/>
    <cellStyle name="xl120 5" xfId="160"/>
    <cellStyle name="xl121" xfId="161"/>
    <cellStyle name="xl121 2" xfId="162"/>
    <cellStyle name="xl121 5" xfId="163"/>
    <cellStyle name="xl122" xfId="164"/>
    <cellStyle name="xl122 2" xfId="165"/>
    <cellStyle name="xl123" xfId="166"/>
    <cellStyle name="xl123 2" xfId="167"/>
    <cellStyle name="xl123 5" xfId="168"/>
    <cellStyle name="xl124" xfId="169"/>
    <cellStyle name="xl124 2" xfId="170"/>
    <cellStyle name="xl125" xfId="171"/>
    <cellStyle name="xl125 2" xfId="172"/>
    <cellStyle name="xl126" xfId="173"/>
    <cellStyle name="xl126 2" xfId="174"/>
    <cellStyle name="xl127" xfId="175"/>
    <cellStyle name="xl127 2" xfId="176"/>
    <cellStyle name="xl128" xfId="177"/>
    <cellStyle name="xl128 2" xfId="178"/>
    <cellStyle name="xl128 5" xfId="179"/>
    <cellStyle name="xl129" xfId="180"/>
    <cellStyle name="xl129 2" xfId="181"/>
    <cellStyle name="xl130" xfId="182"/>
    <cellStyle name="xl130 2" xfId="183"/>
    <cellStyle name="xl131" xfId="184"/>
    <cellStyle name="xl131 2" xfId="185"/>
    <cellStyle name="xl132" xfId="186"/>
    <cellStyle name="xl132 2" xfId="187"/>
    <cellStyle name="xl133" xfId="188"/>
    <cellStyle name="xl133 2" xfId="189"/>
    <cellStyle name="xl133 5" xfId="190"/>
    <cellStyle name="xl134" xfId="191"/>
    <cellStyle name="xl134 2" xfId="192"/>
    <cellStyle name="xl135" xfId="193"/>
    <cellStyle name="xl135 2" xfId="194"/>
    <cellStyle name="xl136" xfId="195"/>
    <cellStyle name="xl136 2" xfId="196"/>
    <cellStyle name="xl137" xfId="197"/>
    <cellStyle name="xl137 2" xfId="198"/>
    <cellStyle name="xl138" xfId="199"/>
    <cellStyle name="xl138 2" xfId="200"/>
    <cellStyle name="xl139" xfId="201"/>
    <cellStyle name="xl139 2" xfId="202"/>
    <cellStyle name="xl140" xfId="203"/>
    <cellStyle name="xl140 2" xfId="204"/>
    <cellStyle name="xl141" xfId="205"/>
    <cellStyle name="xl141 2" xfId="206"/>
    <cellStyle name="xl142" xfId="207"/>
    <cellStyle name="xl142 2" xfId="208"/>
    <cellStyle name="xl143" xfId="209"/>
    <cellStyle name="xl143 2" xfId="210"/>
    <cellStyle name="xl144" xfId="211"/>
    <cellStyle name="xl144 2" xfId="212"/>
    <cellStyle name="xl145" xfId="213"/>
    <cellStyle name="xl145 2" xfId="214"/>
    <cellStyle name="xl146" xfId="215"/>
    <cellStyle name="xl146 2" xfId="216"/>
    <cellStyle name="xl147" xfId="217"/>
    <cellStyle name="xl147 2" xfId="218"/>
    <cellStyle name="xl148" xfId="219"/>
    <cellStyle name="xl148 2" xfId="220"/>
    <cellStyle name="xl149" xfId="221"/>
    <cellStyle name="xl149 2" xfId="222"/>
    <cellStyle name="xl150" xfId="223"/>
    <cellStyle name="xl150 2" xfId="224"/>
    <cellStyle name="xl151" xfId="225"/>
    <cellStyle name="xl151 2" xfId="226"/>
    <cellStyle name="xl152" xfId="227"/>
    <cellStyle name="xl152 2" xfId="228"/>
    <cellStyle name="xl153" xfId="229"/>
    <cellStyle name="xl153 2" xfId="230"/>
    <cellStyle name="xl154" xfId="231"/>
    <cellStyle name="xl154 2" xfId="232"/>
    <cellStyle name="xl155" xfId="233"/>
    <cellStyle name="xl155 2" xfId="234"/>
    <cellStyle name="xl156" xfId="235"/>
    <cellStyle name="xl156 2" xfId="236"/>
    <cellStyle name="xl157" xfId="237"/>
    <cellStyle name="xl157 2" xfId="238"/>
    <cellStyle name="xl158" xfId="239"/>
    <cellStyle name="xl158 2" xfId="240"/>
    <cellStyle name="xl159" xfId="241"/>
    <cellStyle name="xl159 2" xfId="242"/>
    <cellStyle name="xl160" xfId="243"/>
    <cellStyle name="xl160 2" xfId="244"/>
    <cellStyle name="xl161" xfId="245"/>
    <cellStyle name="xl161 2" xfId="246"/>
    <cellStyle name="xl162" xfId="247"/>
    <cellStyle name="xl162 2" xfId="248"/>
    <cellStyle name="xl163" xfId="249"/>
    <cellStyle name="xl163 2" xfId="250"/>
    <cellStyle name="xl164" xfId="251"/>
    <cellStyle name="xl164 2" xfId="252"/>
    <cellStyle name="xl165" xfId="253"/>
    <cellStyle name="xl165 2" xfId="254"/>
    <cellStyle name="xl166" xfId="255"/>
    <cellStyle name="xl166 2" xfId="256"/>
    <cellStyle name="xl167" xfId="257"/>
    <cellStyle name="xl167 2" xfId="258"/>
    <cellStyle name="xl168" xfId="259"/>
    <cellStyle name="xl168 2" xfId="260"/>
    <cellStyle name="xl169" xfId="261"/>
    <cellStyle name="xl169 2" xfId="262"/>
    <cellStyle name="xl170" xfId="263"/>
    <cellStyle name="xl170 2" xfId="264"/>
    <cellStyle name="xl171" xfId="265"/>
    <cellStyle name="xl171 2" xfId="266"/>
    <cellStyle name="xl172" xfId="267"/>
    <cellStyle name="xl172 2" xfId="268"/>
    <cellStyle name="xl173" xfId="269"/>
    <cellStyle name="xl173 2" xfId="270"/>
    <cellStyle name="xl174" xfId="271"/>
    <cellStyle name="xl174 2" xfId="272"/>
    <cellStyle name="xl175" xfId="273"/>
    <cellStyle name="xl175 2" xfId="274"/>
    <cellStyle name="xl176" xfId="275"/>
    <cellStyle name="xl176 2" xfId="276"/>
    <cellStyle name="xl177" xfId="277"/>
    <cellStyle name="xl177 2" xfId="278"/>
    <cellStyle name="xl178" xfId="279"/>
    <cellStyle name="xl178 2" xfId="280"/>
    <cellStyle name="xl179" xfId="281"/>
    <cellStyle name="xl179 2" xfId="282"/>
    <cellStyle name="xl180" xfId="283"/>
    <cellStyle name="xl180 2" xfId="284"/>
    <cellStyle name="xl181" xfId="285"/>
    <cellStyle name="xl181 2" xfId="286"/>
    <cellStyle name="xl182" xfId="287"/>
    <cellStyle name="xl182 2" xfId="288"/>
    <cellStyle name="xl183" xfId="289"/>
    <cellStyle name="xl183 2" xfId="290"/>
    <cellStyle name="xl184" xfId="291"/>
    <cellStyle name="xl184 2" xfId="292"/>
    <cellStyle name="xl185" xfId="293"/>
    <cellStyle name="xl185 2" xfId="294"/>
    <cellStyle name="xl186" xfId="295"/>
    <cellStyle name="xl186 2" xfId="296"/>
    <cellStyle name="xl187" xfId="297"/>
    <cellStyle name="xl187 2" xfId="298"/>
    <cellStyle name="xl188" xfId="299"/>
    <cellStyle name="xl188 2" xfId="300"/>
    <cellStyle name="xl189" xfId="301"/>
    <cellStyle name="xl189 2" xfId="302"/>
    <cellStyle name="xl190" xfId="303"/>
    <cellStyle name="xl190 2" xfId="304"/>
    <cellStyle name="xl191" xfId="305"/>
    <cellStyle name="xl191 2" xfId="306"/>
    <cellStyle name="xl192" xfId="307"/>
    <cellStyle name="xl192 2" xfId="308"/>
    <cellStyle name="xl193" xfId="309"/>
    <cellStyle name="xl193 2" xfId="310"/>
    <cellStyle name="xl194" xfId="311"/>
    <cellStyle name="xl194 2" xfId="312"/>
    <cellStyle name="xl195" xfId="313"/>
    <cellStyle name="xl195 2" xfId="314"/>
    <cellStyle name="xl196" xfId="315"/>
    <cellStyle name="xl196 2" xfId="316"/>
    <cellStyle name="xl197" xfId="317"/>
    <cellStyle name="xl197 2" xfId="318"/>
    <cellStyle name="xl198" xfId="319"/>
    <cellStyle name="xl198 2" xfId="320"/>
    <cellStyle name="xl199" xfId="321"/>
    <cellStyle name="xl199 2" xfId="322"/>
    <cellStyle name="xl200" xfId="323"/>
    <cellStyle name="xl200 2" xfId="324"/>
    <cellStyle name="xl201" xfId="325"/>
    <cellStyle name="xl201 2" xfId="326"/>
    <cellStyle name="xl202" xfId="327"/>
    <cellStyle name="xl202 2" xfId="328"/>
    <cellStyle name="xl203" xfId="329"/>
    <cellStyle name="xl203 2" xfId="330"/>
    <cellStyle name="xl204" xfId="331"/>
    <cellStyle name="xl204 2" xfId="332"/>
    <cellStyle name="xl21" xfId="26"/>
    <cellStyle name="xl21 2" xfId="27"/>
    <cellStyle name="xl21 2 2" xfId="333"/>
    <cellStyle name="xl21 3" xfId="334"/>
    <cellStyle name="xl22" xfId="28"/>
    <cellStyle name="xl22 2" xfId="29"/>
    <cellStyle name="xl22 2 2" xfId="335"/>
    <cellStyle name="xl22 3" xfId="336"/>
    <cellStyle name="xl22 4" xfId="337"/>
    <cellStyle name="xl22 5" xfId="338"/>
    <cellStyle name="xl23" xfId="30"/>
    <cellStyle name="xl23 2" xfId="31"/>
    <cellStyle name="xl23 2 2" xfId="339"/>
    <cellStyle name="xl23 3" xfId="340"/>
    <cellStyle name="xl23 4" xfId="341"/>
    <cellStyle name="xl24" xfId="32"/>
    <cellStyle name="xl24 2" xfId="33"/>
    <cellStyle name="xl24 2 2" xfId="342"/>
    <cellStyle name="xl24 3" xfId="343"/>
    <cellStyle name="xl24 4" xfId="344"/>
    <cellStyle name="xl24 5" xfId="345"/>
    <cellStyle name="xl25" xfId="34"/>
    <cellStyle name="xl25 2" xfId="35"/>
    <cellStyle name="xl25 2 2" xfId="346"/>
    <cellStyle name="xl25 3" xfId="347"/>
    <cellStyle name="xl25 4" xfId="348"/>
    <cellStyle name="xl26" xfId="1"/>
    <cellStyle name="xl26 2" xfId="37"/>
    <cellStyle name="xl26 2 2" xfId="349"/>
    <cellStyle name="xl26 3" xfId="36"/>
    <cellStyle name="xl26 4" xfId="350"/>
    <cellStyle name="xl26 5" xfId="351"/>
    <cellStyle name="xl27" xfId="38"/>
    <cellStyle name="xl27 2" xfId="39"/>
    <cellStyle name="xl27 2 2" xfId="352"/>
    <cellStyle name="xl27 3" xfId="353"/>
    <cellStyle name="xl27 4" xfId="354"/>
    <cellStyle name="xl28" xfId="40"/>
    <cellStyle name="xl28 2" xfId="41"/>
    <cellStyle name="xl28 2 2" xfId="355"/>
    <cellStyle name="xl28 3" xfId="356"/>
    <cellStyle name="xl29" xfId="42"/>
    <cellStyle name="xl29 2" xfId="43"/>
    <cellStyle name="xl29 2 2" xfId="357"/>
    <cellStyle name="xl29 3" xfId="358"/>
    <cellStyle name="xl29 4" xfId="359"/>
    <cellStyle name="xl30" xfId="13"/>
    <cellStyle name="xl30 2" xfId="45"/>
    <cellStyle name="xl30 2 2" xfId="360"/>
    <cellStyle name="xl30 3" xfId="44"/>
    <cellStyle name="xl30 4" xfId="361"/>
    <cellStyle name="xl31" xfId="11"/>
    <cellStyle name="xl31 2" xfId="47"/>
    <cellStyle name="xl31 2 2" xfId="362"/>
    <cellStyle name="xl31 3" xfId="46"/>
    <cellStyle name="xl32" xfId="48"/>
    <cellStyle name="xl32 2" xfId="49"/>
    <cellStyle name="xl32 2 2" xfId="363"/>
    <cellStyle name="xl32 3" xfId="364"/>
    <cellStyle name="xl33" xfId="50"/>
    <cellStyle name="xl33 2" xfId="51"/>
    <cellStyle name="xl33 2 2" xfId="365"/>
    <cellStyle name="xl33 3" xfId="366"/>
    <cellStyle name="xl33 4" xfId="367"/>
    <cellStyle name="xl34" xfId="2"/>
    <cellStyle name="xl34 2" xfId="53"/>
    <cellStyle name="xl34 2 2" xfId="368"/>
    <cellStyle name="xl34 3" xfId="52"/>
    <cellStyle name="xl34 4" xfId="369"/>
    <cellStyle name="xl35" xfId="54"/>
    <cellStyle name="xl35 2" xfId="55"/>
    <cellStyle name="xl35 2 2" xfId="370"/>
    <cellStyle name="xl35 3" xfId="371"/>
    <cellStyle name="xl36" xfId="56"/>
    <cellStyle name="xl36 2" xfId="57"/>
    <cellStyle name="xl36 2 2" xfId="372"/>
    <cellStyle name="xl36 3" xfId="373"/>
    <cellStyle name="xl36 4" xfId="374"/>
    <cellStyle name="xl37" xfId="58"/>
    <cellStyle name="xl37 2" xfId="59"/>
    <cellStyle name="xl37 2 2" xfId="375"/>
    <cellStyle name="xl37 3" xfId="376"/>
    <cellStyle name="xl37 4" xfId="377"/>
    <cellStyle name="xl38" xfId="3"/>
    <cellStyle name="xl38 2" xfId="61"/>
    <cellStyle name="xl38 2 2" xfId="378"/>
    <cellStyle name="xl38 3" xfId="60"/>
    <cellStyle name="xl38 4" xfId="379"/>
    <cellStyle name="xl38 5" xfId="380"/>
    <cellStyle name="xl39" xfId="62"/>
    <cellStyle name="xl39 2" xfId="63"/>
    <cellStyle name="xl39 2 2" xfId="381"/>
    <cellStyle name="xl39 3" xfId="382"/>
    <cellStyle name="xl39 4" xfId="383"/>
    <cellStyle name="xl40" xfId="64"/>
    <cellStyle name="xl40 2" xfId="65"/>
    <cellStyle name="xl40 2 2" xfId="384"/>
    <cellStyle name="xl40 3" xfId="385"/>
    <cellStyle name="xl41" xfId="14"/>
    <cellStyle name="xl41 2" xfId="67"/>
    <cellStyle name="xl41 2 2" xfId="386"/>
    <cellStyle name="xl41 3" xfId="66"/>
    <cellStyle name="xl41 4" xfId="387"/>
    <cellStyle name="xl42" xfId="4"/>
    <cellStyle name="xl42 2" xfId="69"/>
    <cellStyle name="xl42 2 2" xfId="388"/>
    <cellStyle name="xl42 3" xfId="68"/>
    <cellStyle name="xl42 4" xfId="389"/>
    <cellStyle name="xl43" xfId="70"/>
    <cellStyle name="xl43 2" xfId="71"/>
    <cellStyle name="xl43 2 2" xfId="390"/>
    <cellStyle name="xl43 3" xfId="391"/>
    <cellStyle name="xl44" xfId="72"/>
    <cellStyle name="xl44 2" xfId="73"/>
    <cellStyle name="xl44 2 2" xfId="392"/>
    <cellStyle name="xl44 3" xfId="393"/>
    <cellStyle name="xl45" xfId="394"/>
    <cellStyle name="xl45 2" xfId="395"/>
    <cellStyle name="xl46" xfId="396"/>
    <cellStyle name="xl46 2" xfId="397"/>
    <cellStyle name="xl47" xfId="398"/>
    <cellStyle name="xl47 2" xfId="399"/>
    <cellStyle name="xl48" xfId="400"/>
    <cellStyle name="xl48 2" xfId="401"/>
    <cellStyle name="xl49" xfId="402"/>
    <cellStyle name="xl49 2" xfId="403"/>
    <cellStyle name="xl50" xfId="404"/>
    <cellStyle name="xl50 2" xfId="405"/>
    <cellStyle name="xl50 3" xfId="406"/>
    <cellStyle name="xl51" xfId="407"/>
    <cellStyle name="xl51 2" xfId="408"/>
    <cellStyle name="xl51 3" xfId="409"/>
    <cellStyle name="xl52" xfId="5"/>
    <cellStyle name="xl52 2" xfId="410"/>
    <cellStyle name="xl53" xfId="411"/>
    <cellStyle name="xl53 2" xfId="412"/>
    <cellStyle name="xl53 3" xfId="413"/>
    <cellStyle name="xl54" xfId="414"/>
    <cellStyle name="xl54 2" xfId="415"/>
    <cellStyle name="xl54 3" xfId="416"/>
    <cellStyle name="xl55" xfId="417"/>
    <cellStyle name="xl55 2" xfId="418"/>
    <cellStyle name="xl56" xfId="419"/>
    <cellStyle name="xl56 2" xfId="420"/>
    <cellStyle name="xl56 3" xfId="421"/>
    <cellStyle name="xl57" xfId="422"/>
    <cellStyle name="xl57 2" xfId="423"/>
    <cellStyle name="xl57 3" xfId="424"/>
    <cellStyle name="xl58" xfId="425"/>
    <cellStyle name="xl58 2" xfId="426"/>
    <cellStyle name="xl58 3" xfId="427"/>
    <cellStyle name="xl59" xfId="428"/>
    <cellStyle name="xl59 2" xfId="429"/>
    <cellStyle name="xl59 3" xfId="430"/>
    <cellStyle name="xl60" xfId="431"/>
    <cellStyle name="xl60 2" xfId="432"/>
    <cellStyle name="xl61" xfId="84"/>
    <cellStyle name="xl61 2" xfId="433"/>
    <cellStyle name="xl61 3" xfId="434"/>
    <cellStyle name="xl62" xfId="435"/>
    <cellStyle name="xl62 2" xfId="436"/>
    <cellStyle name="xl63" xfId="6"/>
    <cellStyle name="xl63 2" xfId="79"/>
    <cellStyle name="xl64" xfId="85"/>
    <cellStyle name="xl64 2" xfId="437"/>
    <cellStyle name="xl64 3" xfId="438"/>
    <cellStyle name="xl65" xfId="439"/>
    <cellStyle name="xl65 2" xfId="440"/>
    <cellStyle name="xl65 3" xfId="441"/>
    <cellStyle name="xl66" xfId="442"/>
    <cellStyle name="xl66 2" xfId="443"/>
    <cellStyle name="xl67" xfId="444"/>
    <cellStyle name="xl67 2" xfId="445"/>
    <cellStyle name="xl68" xfId="446"/>
    <cellStyle name="xl68 2" xfId="447"/>
    <cellStyle name="xl69" xfId="448"/>
    <cellStyle name="xl69 2" xfId="449"/>
    <cellStyle name="xl70" xfId="450"/>
    <cellStyle name="xl70 2" xfId="451"/>
    <cellStyle name="xl71" xfId="452"/>
    <cellStyle name="xl71 2" xfId="453"/>
    <cellStyle name="xl72" xfId="454"/>
    <cellStyle name="xl72 2" xfId="455"/>
    <cellStyle name="xl73" xfId="456"/>
    <cellStyle name="xl73 2" xfId="457"/>
    <cellStyle name="xl74" xfId="458"/>
    <cellStyle name="xl74 2" xfId="459"/>
    <cellStyle name="xl75" xfId="460"/>
    <cellStyle name="xl75 2" xfId="461"/>
    <cellStyle name="xl76" xfId="462"/>
    <cellStyle name="xl76 2" xfId="463"/>
    <cellStyle name="xl77" xfId="464"/>
    <cellStyle name="xl77 2" xfId="465"/>
    <cellStyle name="xl78" xfId="466"/>
    <cellStyle name="xl78 2" xfId="467"/>
    <cellStyle name="xl79" xfId="468"/>
    <cellStyle name="xl79 2" xfId="469"/>
    <cellStyle name="xl80" xfId="470"/>
    <cellStyle name="xl80 2" xfId="471"/>
    <cellStyle name="xl81" xfId="472"/>
    <cellStyle name="xl81 2" xfId="473"/>
    <cellStyle name="xl82" xfId="474"/>
    <cellStyle name="xl82 2" xfId="475"/>
    <cellStyle name="xl83" xfId="476"/>
    <cellStyle name="xl83 2" xfId="477"/>
    <cellStyle name="xl84" xfId="80"/>
    <cellStyle name="xl84 2" xfId="478"/>
    <cellStyle name="xl84 3" xfId="479"/>
    <cellStyle name="xl85" xfId="480"/>
    <cellStyle name="xl85 2" xfId="481"/>
    <cellStyle name="xl86" xfId="482"/>
    <cellStyle name="xl86 2" xfId="483"/>
    <cellStyle name="xl87" xfId="484"/>
    <cellStyle name="xl87 2" xfId="485"/>
    <cellStyle name="xl88" xfId="486"/>
    <cellStyle name="xl88 2" xfId="487"/>
    <cellStyle name="xl89" xfId="488"/>
    <cellStyle name="xl89 2" xfId="489"/>
    <cellStyle name="xl89 5" xfId="490"/>
    <cellStyle name="xl90" xfId="491"/>
    <cellStyle name="xl90 2" xfId="492"/>
    <cellStyle name="xl91" xfId="493"/>
    <cellStyle name="xl91 2" xfId="494"/>
    <cellStyle name="xl92" xfId="495"/>
    <cellStyle name="xl92 2" xfId="496"/>
    <cellStyle name="xl93" xfId="497"/>
    <cellStyle name="xl93 2" xfId="498"/>
    <cellStyle name="xl94" xfId="499"/>
    <cellStyle name="xl94 2" xfId="500"/>
    <cellStyle name="xl95" xfId="81"/>
    <cellStyle name="xl95 2" xfId="501"/>
    <cellStyle name="xl95 3" xfId="502"/>
    <cellStyle name="xl96" xfId="82"/>
    <cellStyle name="xl96 2" xfId="503"/>
    <cellStyle name="xl96 3" xfId="504"/>
    <cellStyle name="xl97" xfId="83"/>
    <cellStyle name="xl97 2" xfId="505"/>
    <cellStyle name="xl97 3" xfId="506"/>
    <cellStyle name="xl98" xfId="507"/>
    <cellStyle name="xl98 2" xfId="508"/>
    <cellStyle name="xl99" xfId="509"/>
    <cellStyle name="xl99 2" xfId="510"/>
    <cellStyle name="Акцент1 2" xfId="511"/>
    <cellStyle name="Акцент2 2" xfId="512"/>
    <cellStyle name="Акцент3 2" xfId="513"/>
    <cellStyle name="Акцент4 2" xfId="514"/>
    <cellStyle name="Акцент5 2" xfId="515"/>
    <cellStyle name="Акцент6 2" xfId="516"/>
    <cellStyle name="Гиперссылка" xfId="12" builtinId="8"/>
    <cellStyle name="Гиперссылка 2" xfId="517"/>
    <cellStyle name="Заголовок 4 2" xfId="518"/>
    <cellStyle name="Название 2" xfId="519"/>
    <cellStyle name="Нейтральный 2" xfId="520"/>
    <cellStyle name="Обычный" xfId="0" builtinId="0"/>
    <cellStyle name="Обычный 10" xfId="89"/>
    <cellStyle name="Обычный 2" xfId="7"/>
    <cellStyle name="Обычный 2 2" xfId="74"/>
    <cellStyle name="Обычный 2 3" xfId="521"/>
    <cellStyle name="Обычный 3" xfId="8"/>
    <cellStyle name="Обычный 3 2" xfId="75"/>
    <cellStyle name="Обычный 4" xfId="76"/>
    <cellStyle name="Обычный 5" xfId="15"/>
    <cellStyle name="Обычный 5 2" xfId="87"/>
    <cellStyle name="Обычный 6" xfId="86"/>
    <cellStyle name="Обычный 6 2" xfId="77"/>
    <cellStyle name="Обычный 6 4" xfId="522"/>
    <cellStyle name="Обычный 7" xfId="88"/>
    <cellStyle name="Плохой 2" xfId="523"/>
    <cellStyle name="Пояснение 2" xfId="524"/>
    <cellStyle name="Примечание 2" xfId="525"/>
    <cellStyle name="Стиль 1" xfId="9"/>
    <cellStyle name="Текст предупреждения 2" xfId="526"/>
    <cellStyle name="Финансовый 2" xfId="10"/>
    <cellStyle name="Финансовый 2 2" xfId="78"/>
    <cellStyle name="Хороший 2" xfId="5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8"/>
  <sheetViews>
    <sheetView tabSelected="1" view="pageBreakPreview" zoomScale="77" zoomScaleNormal="100" zoomScaleSheetLayoutView="77" workbookViewId="0">
      <selection activeCell="C160" sqref="C160"/>
    </sheetView>
  </sheetViews>
  <sheetFormatPr defaultColWidth="9.140625" defaultRowHeight="15" x14ac:dyDescent="0.25"/>
  <cols>
    <col min="1" max="1" width="40.140625" style="5" customWidth="1"/>
    <col min="2" max="2" width="99.28515625" style="4" customWidth="1"/>
    <col min="3" max="3" width="27.42578125" style="4" customWidth="1"/>
    <col min="4" max="4" width="32.140625" style="4" customWidth="1"/>
    <col min="5" max="5" width="27"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20.25" x14ac:dyDescent="0.3">
      <c r="A1" s="48"/>
      <c r="B1" s="47"/>
      <c r="C1" s="47"/>
      <c r="D1" s="47"/>
      <c r="E1" s="46"/>
    </row>
    <row r="2" spans="1:9" ht="23.25" x14ac:dyDescent="0.35">
      <c r="A2" s="44"/>
      <c r="B2" s="6"/>
      <c r="C2" s="6"/>
      <c r="D2" s="6"/>
      <c r="E2" s="45"/>
    </row>
    <row r="3" spans="1:9" ht="23.25" customHeight="1" x14ac:dyDescent="0.35">
      <c r="A3" s="44"/>
      <c r="B3" s="6"/>
      <c r="C3" s="6"/>
      <c r="D3" s="6"/>
      <c r="E3" s="45"/>
    </row>
    <row r="4" spans="1:9" ht="23.25" x14ac:dyDescent="0.35">
      <c r="A4" s="44"/>
      <c r="B4" s="43"/>
      <c r="C4" s="43"/>
      <c r="D4" s="43"/>
      <c r="E4" s="45"/>
    </row>
    <row r="5" spans="1:9" ht="36.75" customHeight="1" x14ac:dyDescent="0.3">
      <c r="A5" s="44"/>
      <c r="B5" s="43"/>
      <c r="C5" s="43"/>
      <c r="D5" s="43"/>
      <c r="E5" s="43"/>
    </row>
    <row r="6" spans="1:9" ht="44.25" customHeight="1" x14ac:dyDescent="0.3">
      <c r="A6" s="97" t="s">
        <v>273</v>
      </c>
      <c r="B6" s="97"/>
      <c r="C6" s="97"/>
      <c r="D6" s="97"/>
      <c r="E6" s="97"/>
    </row>
    <row r="7" spans="1:9" ht="18.75" customHeight="1" x14ac:dyDescent="0.3">
      <c r="A7" s="42"/>
      <c r="B7" s="42"/>
      <c r="C7" s="42"/>
      <c r="D7" s="42"/>
      <c r="E7" s="42"/>
    </row>
    <row r="8" spans="1:9" ht="116.25" x14ac:dyDescent="0.25">
      <c r="A8" s="33" t="s">
        <v>44</v>
      </c>
      <c r="B8" s="33" t="s">
        <v>45</v>
      </c>
      <c r="C8" s="33" t="s">
        <v>274</v>
      </c>
      <c r="D8" s="95" t="s">
        <v>296</v>
      </c>
      <c r="E8" s="33" t="s">
        <v>275</v>
      </c>
    </row>
    <row r="9" spans="1:9" ht="22.5" x14ac:dyDescent="0.25">
      <c r="A9" s="41" t="s">
        <v>266</v>
      </c>
      <c r="B9" s="40" t="s">
        <v>0</v>
      </c>
      <c r="C9" s="69">
        <f>C10+C21+C31+C39+C42+C59+C65+C71+C79+C113</f>
        <v>769116280</v>
      </c>
      <c r="D9" s="69">
        <f>D10+D21+D31+D39+D42+D59+D65+D71+D79+D113</f>
        <v>0</v>
      </c>
      <c r="E9" s="69">
        <f>C9+D9</f>
        <v>769116280</v>
      </c>
      <c r="F9" s="13"/>
      <c r="G9" s="13"/>
      <c r="H9" s="13"/>
    </row>
    <row r="10" spans="1:9" ht="22.5" x14ac:dyDescent="0.25">
      <c r="A10" s="26" t="s">
        <v>267</v>
      </c>
      <c r="B10" s="34" t="s">
        <v>1</v>
      </c>
      <c r="C10" s="62">
        <f>C11</f>
        <v>649915200</v>
      </c>
      <c r="D10" s="62">
        <f>D11</f>
        <v>0</v>
      </c>
      <c r="E10" s="62">
        <f>C10+D10</f>
        <v>649915200</v>
      </c>
      <c r="F10" s="13"/>
      <c r="G10" s="13"/>
      <c r="H10" s="13"/>
    </row>
    <row r="11" spans="1:9" ht="22.5" x14ac:dyDescent="0.25">
      <c r="A11" s="26" t="s">
        <v>276</v>
      </c>
      <c r="B11" s="94" t="s">
        <v>2</v>
      </c>
      <c r="C11" s="62">
        <v>649915200</v>
      </c>
      <c r="D11" s="62">
        <f>D12+D13+D14+D15+D16+D17+D18</f>
        <v>0</v>
      </c>
      <c r="E11" s="62">
        <f>C11+D11</f>
        <v>649915200</v>
      </c>
      <c r="F11" s="39"/>
      <c r="G11" s="13"/>
      <c r="H11" s="13"/>
      <c r="I11" s="13"/>
    </row>
    <row r="12" spans="1:9" ht="171" customHeight="1" x14ac:dyDescent="0.25">
      <c r="A12" s="25" t="s">
        <v>142</v>
      </c>
      <c r="B12" s="30" t="s">
        <v>277</v>
      </c>
      <c r="C12" s="61">
        <v>440460200</v>
      </c>
      <c r="D12" s="60">
        <v>0</v>
      </c>
      <c r="E12" s="61">
        <f t="shared" ref="E12:E76" si="0">C12+D12</f>
        <v>440460200</v>
      </c>
      <c r="F12" s="39"/>
      <c r="G12" s="13"/>
      <c r="H12" s="13"/>
      <c r="I12" s="13"/>
    </row>
    <row r="13" spans="1:9" ht="168" customHeight="1" x14ac:dyDescent="0.25">
      <c r="A13" s="25" t="s">
        <v>143</v>
      </c>
      <c r="B13" s="30" t="s">
        <v>278</v>
      </c>
      <c r="C13" s="61">
        <v>4500000</v>
      </c>
      <c r="D13" s="60">
        <v>0</v>
      </c>
      <c r="E13" s="61">
        <f t="shared" si="0"/>
        <v>4500000</v>
      </c>
      <c r="F13" s="39"/>
      <c r="G13" s="13"/>
      <c r="H13" s="13"/>
      <c r="I13" s="13"/>
    </row>
    <row r="14" spans="1:9" ht="124.5" customHeight="1" x14ac:dyDescent="0.25">
      <c r="A14" s="25" t="s">
        <v>144</v>
      </c>
      <c r="B14" s="30" t="s">
        <v>279</v>
      </c>
      <c r="C14" s="61">
        <v>18950000</v>
      </c>
      <c r="D14" s="60">
        <v>0</v>
      </c>
      <c r="E14" s="61">
        <f t="shared" si="0"/>
        <v>18950000</v>
      </c>
      <c r="F14" s="39"/>
      <c r="H14" s="13"/>
    </row>
    <row r="15" spans="1:9" ht="140.25" customHeight="1" x14ac:dyDescent="0.25">
      <c r="A15" s="25" t="s">
        <v>145</v>
      </c>
      <c r="B15" s="30" t="s">
        <v>280</v>
      </c>
      <c r="C15" s="61">
        <v>5000</v>
      </c>
      <c r="D15" s="60">
        <v>0</v>
      </c>
      <c r="E15" s="61">
        <f t="shared" si="0"/>
        <v>5000</v>
      </c>
      <c r="F15" s="39"/>
      <c r="H15" s="13"/>
    </row>
    <row r="16" spans="1:9" ht="408.75" customHeight="1" x14ac:dyDescent="0.25">
      <c r="A16" s="25" t="s">
        <v>146</v>
      </c>
      <c r="B16" s="30" t="s">
        <v>281</v>
      </c>
      <c r="C16" s="61">
        <v>25500000</v>
      </c>
      <c r="D16" s="60">
        <v>0</v>
      </c>
      <c r="E16" s="61">
        <f t="shared" si="0"/>
        <v>25500000</v>
      </c>
      <c r="F16" s="39"/>
      <c r="H16" s="13"/>
    </row>
    <row r="17" spans="1:8" ht="168.75" customHeight="1" x14ac:dyDescent="0.25">
      <c r="A17" s="36" t="s">
        <v>147</v>
      </c>
      <c r="B17" s="30" t="s">
        <v>282</v>
      </c>
      <c r="C17" s="61">
        <v>10000000</v>
      </c>
      <c r="D17" s="60">
        <v>0</v>
      </c>
      <c r="E17" s="61">
        <f t="shared" si="0"/>
        <v>10000000</v>
      </c>
      <c r="F17" s="13"/>
      <c r="H17" s="13"/>
    </row>
    <row r="18" spans="1:8" ht="174" customHeight="1" x14ac:dyDescent="0.25">
      <c r="A18" s="25" t="s">
        <v>148</v>
      </c>
      <c r="B18" s="30" t="s">
        <v>283</v>
      </c>
      <c r="C18" s="61">
        <v>115500000</v>
      </c>
      <c r="D18" s="60">
        <v>0</v>
      </c>
      <c r="E18" s="61">
        <f t="shared" si="0"/>
        <v>115500000</v>
      </c>
      <c r="F18" s="13"/>
      <c r="H18" s="13"/>
    </row>
    <row r="19" spans="1:8" ht="326.25" customHeight="1" x14ac:dyDescent="0.25">
      <c r="A19" s="25" t="s">
        <v>284</v>
      </c>
      <c r="B19" s="30" t="s">
        <v>285</v>
      </c>
      <c r="C19" s="61">
        <v>35000000</v>
      </c>
      <c r="D19" s="60">
        <v>0</v>
      </c>
      <c r="E19" s="61"/>
      <c r="F19" s="13"/>
      <c r="H19" s="13"/>
    </row>
    <row r="20" spans="1:8" ht="59.25" hidden="1" customHeight="1" x14ac:dyDescent="0.25">
      <c r="A20" s="25"/>
      <c r="B20" s="30"/>
      <c r="C20" s="61"/>
      <c r="D20" s="60"/>
      <c r="E20" s="61"/>
      <c r="F20" s="13"/>
      <c r="H20" s="13"/>
    </row>
    <row r="21" spans="1:8" ht="84" customHeight="1" x14ac:dyDescent="0.25">
      <c r="A21" s="26" t="s">
        <v>268</v>
      </c>
      <c r="B21" s="31" t="s">
        <v>46</v>
      </c>
      <c r="C21" s="62">
        <f>C22</f>
        <v>29737400</v>
      </c>
      <c r="D21" s="92">
        <f>D22</f>
        <v>0</v>
      </c>
      <c r="E21" s="62">
        <f t="shared" si="0"/>
        <v>29737400</v>
      </c>
      <c r="F21" s="13"/>
      <c r="H21" s="13"/>
    </row>
    <row r="22" spans="1:8" ht="51.75" customHeight="1" x14ac:dyDescent="0.25">
      <c r="A22" s="25" t="s">
        <v>269</v>
      </c>
      <c r="B22" s="30" t="s">
        <v>14</v>
      </c>
      <c r="C22" s="61">
        <v>29737400</v>
      </c>
      <c r="D22" s="61">
        <f>D23+D25+D27+D29</f>
        <v>0</v>
      </c>
      <c r="E22" s="61">
        <f t="shared" si="0"/>
        <v>29737400</v>
      </c>
      <c r="F22" s="13"/>
      <c r="H22" s="13"/>
    </row>
    <row r="23" spans="1:8" ht="100.5" customHeight="1" x14ac:dyDescent="0.25">
      <c r="A23" s="25" t="s">
        <v>149</v>
      </c>
      <c r="B23" s="30" t="s">
        <v>55</v>
      </c>
      <c r="C23" s="61">
        <v>15553200</v>
      </c>
      <c r="D23" s="61">
        <f>D24</f>
        <v>0</v>
      </c>
      <c r="E23" s="61">
        <f t="shared" si="0"/>
        <v>15553200</v>
      </c>
      <c r="F23" s="13"/>
      <c r="H23" s="13"/>
    </row>
    <row r="24" spans="1:8" ht="123" customHeight="1" x14ac:dyDescent="0.25">
      <c r="A24" s="25" t="s">
        <v>150</v>
      </c>
      <c r="B24" s="30" t="s">
        <v>151</v>
      </c>
      <c r="C24" s="61">
        <v>15553200</v>
      </c>
      <c r="D24" s="60"/>
      <c r="E24" s="61">
        <f t="shared" si="0"/>
        <v>15553200</v>
      </c>
      <c r="F24" s="13"/>
      <c r="H24" s="13"/>
    </row>
    <row r="25" spans="1:8" ht="139.5" x14ac:dyDescent="0.25">
      <c r="A25" s="33" t="s">
        <v>152</v>
      </c>
      <c r="B25" s="25" t="s">
        <v>56</v>
      </c>
      <c r="C25" s="61">
        <v>70000</v>
      </c>
      <c r="D25" s="61">
        <f>D26</f>
        <v>0</v>
      </c>
      <c r="E25" s="61">
        <f t="shared" si="0"/>
        <v>70000</v>
      </c>
      <c r="F25" s="13"/>
      <c r="H25" s="13"/>
    </row>
    <row r="26" spans="1:8" ht="186" x14ac:dyDescent="0.25">
      <c r="A26" s="25" t="s">
        <v>153</v>
      </c>
      <c r="B26" s="25" t="s">
        <v>154</v>
      </c>
      <c r="C26" s="61">
        <v>70000</v>
      </c>
      <c r="D26" s="61">
        <f t="shared" ref="D26:D89" si="1">D27</f>
        <v>0</v>
      </c>
      <c r="E26" s="61">
        <f t="shared" si="0"/>
        <v>70000</v>
      </c>
      <c r="F26" s="13"/>
      <c r="H26" s="13"/>
    </row>
    <row r="27" spans="1:8" ht="116.25" x14ac:dyDescent="0.25">
      <c r="A27" s="25" t="s">
        <v>155</v>
      </c>
      <c r="B27" s="25" t="s">
        <v>57</v>
      </c>
      <c r="C27" s="61">
        <v>15707200</v>
      </c>
      <c r="D27" s="61">
        <f t="shared" si="1"/>
        <v>0</v>
      </c>
      <c r="E27" s="61">
        <f t="shared" si="0"/>
        <v>15707200</v>
      </c>
      <c r="F27" s="13"/>
      <c r="H27" s="13"/>
    </row>
    <row r="28" spans="1:8" ht="186" x14ac:dyDescent="0.25">
      <c r="A28" s="25" t="s">
        <v>156</v>
      </c>
      <c r="B28" s="25" t="s">
        <v>286</v>
      </c>
      <c r="C28" s="63">
        <v>15707200</v>
      </c>
      <c r="D28" s="61">
        <f t="shared" si="1"/>
        <v>0</v>
      </c>
      <c r="E28" s="61">
        <f t="shared" si="0"/>
        <v>15707200</v>
      </c>
      <c r="F28" s="13"/>
      <c r="H28" s="13"/>
    </row>
    <row r="29" spans="1:8" ht="71.25" customHeight="1" x14ac:dyDescent="0.25">
      <c r="A29" s="25" t="s">
        <v>157</v>
      </c>
      <c r="B29" s="30" t="s">
        <v>58</v>
      </c>
      <c r="C29" s="63">
        <v>-1593000</v>
      </c>
      <c r="D29" s="61">
        <f t="shared" si="1"/>
        <v>0</v>
      </c>
      <c r="E29" s="61">
        <f t="shared" si="0"/>
        <v>-1593000</v>
      </c>
      <c r="F29" s="13"/>
      <c r="H29" s="13"/>
    </row>
    <row r="30" spans="1:8" ht="174" customHeight="1" x14ac:dyDescent="0.25">
      <c r="A30" s="38" t="s">
        <v>158</v>
      </c>
      <c r="B30" s="38" t="s">
        <v>159</v>
      </c>
      <c r="C30" s="61">
        <v>-1593000</v>
      </c>
      <c r="D30" s="61">
        <f t="shared" si="1"/>
        <v>0</v>
      </c>
      <c r="E30" s="61">
        <f t="shared" si="0"/>
        <v>-1593000</v>
      </c>
      <c r="F30" s="13"/>
      <c r="H30" s="13"/>
    </row>
    <row r="31" spans="1:8" ht="22.5" x14ac:dyDescent="0.25">
      <c r="A31" s="26" t="s">
        <v>270</v>
      </c>
      <c r="B31" s="34" t="s">
        <v>3</v>
      </c>
      <c r="C31" s="62">
        <f>C32+C35+C37</f>
        <v>31151500</v>
      </c>
      <c r="D31" s="62">
        <f t="shared" si="1"/>
        <v>0</v>
      </c>
      <c r="E31" s="62">
        <f t="shared" si="0"/>
        <v>31151500</v>
      </c>
      <c r="F31" s="13"/>
      <c r="H31" s="13"/>
    </row>
    <row r="32" spans="1:8" ht="46.5" hidden="1" customHeight="1" x14ac:dyDescent="0.25">
      <c r="A32" s="25" t="s">
        <v>125</v>
      </c>
      <c r="B32" s="30" t="s">
        <v>123</v>
      </c>
      <c r="C32" s="61">
        <f>C33+C34</f>
        <v>0</v>
      </c>
      <c r="D32" s="61">
        <f t="shared" si="1"/>
        <v>0</v>
      </c>
      <c r="E32" s="61">
        <f t="shared" si="0"/>
        <v>0</v>
      </c>
      <c r="F32" s="13"/>
      <c r="H32" s="13"/>
    </row>
    <row r="33" spans="1:8" ht="46.5" hidden="1" x14ac:dyDescent="0.25">
      <c r="A33" s="25" t="s">
        <v>124</v>
      </c>
      <c r="B33" s="25" t="s">
        <v>123</v>
      </c>
      <c r="C33" s="61">
        <v>0</v>
      </c>
      <c r="D33" s="61">
        <f t="shared" si="1"/>
        <v>0</v>
      </c>
      <c r="E33" s="61">
        <f t="shared" si="0"/>
        <v>0</v>
      </c>
      <c r="F33" s="13"/>
      <c r="H33" s="13"/>
    </row>
    <row r="34" spans="1:8" ht="76.5" hidden="1" customHeight="1" x14ac:dyDescent="0.25">
      <c r="A34" s="25" t="s">
        <v>122</v>
      </c>
      <c r="B34" s="30" t="s">
        <v>121</v>
      </c>
      <c r="C34" s="61">
        <v>0</v>
      </c>
      <c r="D34" s="61">
        <f t="shared" si="1"/>
        <v>0</v>
      </c>
      <c r="E34" s="61">
        <f t="shared" si="0"/>
        <v>0</v>
      </c>
      <c r="F34" s="13"/>
      <c r="H34" s="13"/>
    </row>
    <row r="35" spans="1:8" ht="34.5" customHeight="1" x14ac:dyDescent="0.25">
      <c r="A35" s="25" t="s">
        <v>160</v>
      </c>
      <c r="B35" s="30" t="s">
        <v>161</v>
      </c>
      <c r="C35" s="61">
        <v>13271500</v>
      </c>
      <c r="D35" s="61">
        <f t="shared" si="1"/>
        <v>0</v>
      </c>
      <c r="E35" s="61">
        <f t="shared" si="0"/>
        <v>13271500</v>
      </c>
      <c r="F35" s="13"/>
      <c r="H35" s="13"/>
    </row>
    <row r="36" spans="1:8" ht="43.5" customHeight="1" x14ac:dyDescent="0.25">
      <c r="A36" s="25" t="s">
        <v>162</v>
      </c>
      <c r="B36" s="37" t="s">
        <v>287</v>
      </c>
      <c r="C36" s="61">
        <v>13271500</v>
      </c>
      <c r="D36" s="61">
        <f t="shared" si="1"/>
        <v>0</v>
      </c>
      <c r="E36" s="61">
        <f t="shared" si="0"/>
        <v>13271500</v>
      </c>
      <c r="F36" s="13"/>
      <c r="H36" s="13"/>
    </row>
    <row r="37" spans="1:8" ht="46.5" x14ac:dyDescent="0.25">
      <c r="A37" s="36" t="s">
        <v>163</v>
      </c>
      <c r="B37" s="32" t="s">
        <v>164</v>
      </c>
      <c r="C37" s="61">
        <v>17880000</v>
      </c>
      <c r="D37" s="61">
        <f t="shared" si="1"/>
        <v>0</v>
      </c>
      <c r="E37" s="61">
        <f t="shared" si="0"/>
        <v>17880000</v>
      </c>
      <c r="F37" s="13"/>
      <c r="H37" s="13"/>
    </row>
    <row r="38" spans="1:8" ht="69.75" x14ac:dyDescent="0.25">
      <c r="A38" s="36" t="s">
        <v>165</v>
      </c>
      <c r="B38" s="25" t="s">
        <v>59</v>
      </c>
      <c r="C38" s="61">
        <v>17880000</v>
      </c>
      <c r="D38" s="61">
        <f t="shared" si="1"/>
        <v>0</v>
      </c>
      <c r="E38" s="61">
        <f t="shared" si="0"/>
        <v>17880000</v>
      </c>
      <c r="F38" s="13"/>
      <c r="H38" s="13"/>
    </row>
    <row r="39" spans="1:8" ht="39" customHeight="1" x14ac:dyDescent="0.25">
      <c r="A39" s="26" t="s">
        <v>271</v>
      </c>
      <c r="B39" s="35" t="s">
        <v>4</v>
      </c>
      <c r="C39" s="62">
        <f>C40</f>
        <v>4000000</v>
      </c>
      <c r="D39" s="62">
        <f t="shared" si="1"/>
        <v>0</v>
      </c>
      <c r="E39" s="62">
        <f t="shared" si="0"/>
        <v>4000000</v>
      </c>
      <c r="F39" s="13"/>
      <c r="H39" s="13"/>
    </row>
    <row r="40" spans="1:8" ht="49.5" customHeight="1" x14ac:dyDescent="0.25">
      <c r="A40" s="25" t="s">
        <v>166</v>
      </c>
      <c r="B40" s="30" t="s">
        <v>60</v>
      </c>
      <c r="C40" s="61">
        <v>4000000</v>
      </c>
      <c r="D40" s="61">
        <f t="shared" si="1"/>
        <v>0</v>
      </c>
      <c r="E40" s="61">
        <f t="shared" si="0"/>
        <v>4000000</v>
      </c>
      <c r="F40" s="13"/>
      <c r="H40" s="13"/>
    </row>
    <row r="41" spans="1:8" ht="69.75" x14ac:dyDescent="0.25">
      <c r="A41" s="25" t="s">
        <v>167</v>
      </c>
      <c r="B41" s="32" t="s">
        <v>61</v>
      </c>
      <c r="C41" s="61">
        <v>4000000</v>
      </c>
      <c r="D41" s="61">
        <f t="shared" si="1"/>
        <v>0</v>
      </c>
      <c r="E41" s="61">
        <f t="shared" si="0"/>
        <v>4000000</v>
      </c>
      <c r="F41" s="13"/>
      <c r="H41" s="13"/>
    </row>
    <row r="42" spans="1:8" ht="67.5" x14ac:dyDescent="0.25">
      <c r="A42" s="26" t="s">
        <v>272</v>
      </c>
      <c r="B42" s="34" t="s">
        <v>5</v>
      </c>
      <c r="C42" s="62">
        <f>C43+C54+C57</f>
        <v>39375480</v>
      </c>
      <c r="D42" s="62">
        <f t="shared" si="1"/>
        <v>0</v>
      </c>
      <c r="E42" s="62">
        <f t="shared" si="0"/>
        <v>39375480</v>
      </c>
      <c r="F42" s="13"/>
      <c r="H42" s="13"/>
    </row>
    <row r="43" spans="1:8" ht="126.75" customHeight="1" x14ac:dyDescent="0.25">
      <c r="A43" s="25" t="s">
        <v>168</v>
      </c>
      <c r="B43" s="30" t="s">
        <v>62</v>
      </c>
      <c r="C43" s="61">
        <v>39282780</v>
      </c>
      <c r="D43" s="61">
        <f t="shared" si="1"/>
        <v>0</v>
      </c>
      <c r="E43" s="61">
        <f t="shared" si="0"/>
        <v>39282780</v>
      </c>
      <c r="F43" s="13"/>
      <c r="H43" s="13"/>
    </row>
    <row r="44" spans="1:8" ht="93" x14ac:dyDescent="0.25">
      <c r="A44" s="33" t="s">
        <v>169</v>
      </c>
      <c r="B44" s="30" t="s">
        <v>63</v>
      </c>
      <c r="C44" s="61">
        <v>30000000</v>
      </c>
      <c r="D44" s="61">
        <f t="shared" si="1"/>
        <v>0</v>
      </c>
      <c r="E44" s="61">
        <f t="shared" si="0"/>
        <v>30000000</v>
      </c>
      <c r="F44" s="13"/>
      <c r="H44" s="13"/>
    </row>
    <row r="45" spans="1:8" ht="139.5" x14ac:dyDescent="0.25">
      <c r="A45" s="25" t="s">
        <v>170</v>
      </c>
      <c r="B45" s="30" t="s">
        <v>64</v>
      </c>
      <c r="C45" s="61">
        <v>30000000</v>
      </c>
      <c r="D45" s="61">
        <f t="shared" si="1"/>
        <v>0</v>
      </c>
      <c r="E45" s="61">
        <f t="shared" si="0"/>
        <v>30000000</v>
      </c>
      <c r="F45" s="13"/>
      <c r="H45" s="13"/>
    </row>
    <row r="46" spans="1:8" ht="116.25" x14ac:dyDescent="0.25">
      <c r="A46" s="25" t="s">
        <v>171</v>
      </c>
      <c r="B46" s="30" t="s">
        <v>65</v>
      </c>
      <c r="C46" s="61">
        <v>150000</v>
      </c>
      <c r="D46" s="61">
        <f t="shared" si="1"/>
        <v>0</v>
      </c>
      <c r="E46" s="61">
        <f t="shared" si="0"/>
        <v>150000</v>
      </c>
      <c r="F46" s="13"/>
      <c r="H46" s="13"/>
    </row>
    <row r="47" spans="1:8" ht="116.25" x14ac:dyDescent="0.25">
      <c r="A47" s="25" t="s">
        <v>172</v>
      </c>
      <c r="B47" s="30" t="s">
        <v>15</v>
      </c>
      <c r="C47" s="61">
        <v>150000</v>
      </c>
      <c r="D47" s="61">
        <f t="shared" si="1"/>
        <v>0</v>
      </c>
      <c r="E47" s="61">
        <f t="shared" si="0"/>
        <v>150000</v>
      </c>
      <c r="F47" s="13"/>
      <c r="H47" s="13"/>
    </row>
    <row r="48" spans="1:8" ht="129.75" customHeight="1" x14ac:dyDescent="0.25">
      <c r="A48" s="25" t="s">
        <v>173</v>
      </c>
      <c r="B48" s="30" t="s">
        <v>174</v>
      </c>
      <c r="C48" s="61">
        <v>67980</v>
      </c>
      <c r="D48" s="61">
        <f t="shared" si="1"/>
        <v>0</v>
      </c>
      <c r="E48" s="61">
        <f t="shared" si="0"/>
        <v>67980</v>
      </c>
      <c r="F48" s="13"/>
      <c r="H48" s="13"/>
    </row>
    <row r="49" spans="1:8" ht="99.75" customHeight="1" x14ac:dyDescent="0.25">
      <c r="A49" s="32" t="s">
        <v>175</v>
      </c>
      <c r="B49" s="37" t="s">
        <v>66</v>
      </c>
      <c r="C49" s="64">
        <v>67980</v>
      </c>
      <c r="D49" s="61">
        <f t="shared" si="1"/>
        <v>0</v>
      </c>
      <c r="E49" s="61">
        <f t="shared" si="0"/>
        <v>67980</v>
      </c>
      <c r="F49" s="13"/>
      <c r="H49" s="13"/>
    </row>
    <row r="50" spans="1:8" ht="69.75" x14ac:dyDescent="0.25">
      <c r="A50" s="32" t="s">
        <v>176</v>
      </c>
      <c r="B50" s="37" t="s">
        <v>177</v>
      </c>
      <c r="C50" s="64">
        <v>9064800</v>
      </c>
      <c r="D50" s="61">
        <f t="shared" si="1"/>
        <v>0</v>
      </c>
      <c r="E50" s="61">
        <f t="shared" si="0"/>
        <v>9064800</v>
      </c>
      <c r="F50" s="13"/>
      <c r="H50" s="13"/>
    </row>
    <row r="51" spans="1:8" ht="46.5" x14ac:dyDescent="0.25">
      <c r="A51" s="16" t="s">
        <v>178</v>
      </c>
      <c r="B51" s="30" t="s">
        <v>179</v>
      </c>
      <c r="C51" s="61">
        <v>9064800</v>
      </c>
      <c r="D51" s="61">
        <f t="shared" si="1"/>
        <v>0</v>
      </c>
      <c r="E51" s="61">
        <f t="shared" si="0"/>
        <v>9064800</v>
      </c>
      <c r="F51" s="13"/>
      <c r="H51" s="13"/>
    </row>
    <row r="52" spans="1:8" ht="78" hidden="1" customHeight="1" x14ac:dyDescent="0.25">
      <c r="A52" s="16" t="s">
        <v>180</v>
      </c>
      <c r="B52" s="30" t="s">
        <v>181</v>
      </c>
      <c r="C52" s="61"/>
      <c r="D52" s="61">
        <f t="shared" si="1"/>
        <v>0</v>
      </c>
      <c r="E52" s="61">
        <f t="shared" si="0"/>
        <v>0</v>
      </c>
      <c r="F52" s="13"/>
      <c r="H52" s="13"/>
    </row>
    <row r="53" spans="1:8" ht="78" hidden="1" customHeight="1" x14ac:dyDescent="0.25">
      <c r="A53" s="16" t="s">
        <v>182</v>
      </c>
      <c r="B53" s="30" t="s">
        <v>183</v>
      </c>
      <c r="C53" s="61"/>
      <c r="D53" s="61">
        <f t="shared" si="1"/>
        <v>0</v>
      </c>
      <c r="E53" s="61">
        <f t="shared" si="0"/>
        <v>0</v>
      </c>
      <c r="F53" s="13"/>
      <c r="H53" s="13"/>
    </row>
    <row r="54" spans="1:8" ht="48.75" hidden="1" customHeight="1" x14ac:dyDescent="0.25">
      <c r="A54" s="16" t="s">
        <v>184</v>
      </c>
      <c r="B54" s="30" t="s">
        <v>6</v>
      </c>
      <c r="C54" s="61"/>
      <c r="D54" s="61">
        <f t="shared" si="1"/>
        <v>0</v>
      </c>
      <c r="E54" s="61">
        <f t="shared" si="0"/>
        <v>0</v>
      </c>
      <c r="F54" s="13"/>
      <c r="H54" s="13"/>
    </row>
    <row r="55" spans="1:8" ht="78" hidden="1" customHeight="1" x14ac:dyDescent="0.25">
      <c r="A55" s="16" t="s">
        <v>185</v>
      </c>
      <c r="B55" s="30" t="s">
        <v>47</v>
      </c>
      <c r="C55" s="61"/>
      <c r="D55" s="61">
        <f t="shared" si="1"/>
        <v>0</v>
      </c>
      <c r="E55" s="61">
        <f t="shared" si="0"/>
        <v>0</v>
      </c>
      <c r="F55" s="13"/>
      <c r="H55" s="13"/>
    </row>
    <row r="56" spans="1:8" ht="78" hidden="1" customHeight="1" x14ac:dyDescent="0.25">
      <c r="A56" s="16" t="s">
        <v>186</v>
      </c>
      <c r="B56" s="30" t="s">
        <v>16</v>
      </c>
      <c r="C56" s="61"/>
      <c r="D56" s="61">
        <f t="shared" si="1"/>
        <v>0</v>
      </c>
      <c r="E56" s="61">
        <f t="shared" si="0"/>
        <v>0</v>
      </c>
      <c r="F56" s="13"/>
      <c r="H56" s="13"/>
    </row>
    <row r="57" spans="1:8" ht="78" customHeight="1" x14ac:dyDescent="0.25">
      <c r="A57" s="16" t="s">
        <v>187</v>
      </c>
      <c r="B57" s="30" t="s">
        <v>188</v>
      </c>
      <c r="C57" s="61">
        <v>92700</v>
      </c>
      <c r="D57" s="61">
        <f t="shared" si="1"/>
        <v>0</v>
      </c>
      <c r="E57" s="61">
        <f t="shared" si="0"/>
        <v>92700</v>
      </c>
      <c r="F57" s="13"/>
      <c r="H57" s="13"/>
    </row>
    <row r="58" spans="1:8" ht="78" customHeight="1" x14ac:dyDescent="0.25">
      <c r="A58" s="16" t="s">
        <v>189</v>
      </c>
      <c r="B58" s="30" t="s">
        <v>190</v>
      </c>
      <c r="C58" s="61">
        <v>92700</v>
      </c>
      <c r="D58" s="61">
        <f t="shared" si="1"/>
        <v>0</v>
      </c>
      <c r="E58" s="61">
        <f t="shared" si="0"/>
        <v>92700</v>
      </c>
      <c r="F58" s="13"/>
      <c r="H58" s="13"/>
    </row>
    <row r="59" spans="1:8" ht="54" customHeight="1" x14ac:dyDescent="0.25">
      <c r="A59" s="20" t="s">
        <v>265</v>
      </c>
      <c r="B59" s="31" t="s">
        <v>7</v>
      </c>
      <c r="C59" s="62">
        <f>C60</f>
        <v>875700</v>
      </c>
      <c r="D59" s="62">
        <f t="shared" si="1"/>
        <v>0</v>
      </c>
      <c r="E59" s="62">
        <f t="shared" si="0"/>
        <v>875700</v>
      </c>
      <c r="F59" s="13"/>
      <c r="H59" s="13"/>
    </row>
    <row r="60" spans="1:8" ht="42" customHeight="1" x14ac:dyDescent="0.25">
      <c r="A60" s="18" t="s">
        <v>191</v>
      </c>
      <c r="B60" s="30" t="s">
        <v>8</v>
      </c>
      <c r="C60" s="61">
        <v>875700</v>
      </c>
      <c r="D60" s="61">
        <f t="shared" si="1"/>
        <v>0</v>
      </c>
      <c r="E60" s="61">
        <f t="shared" si="0"/>
        <v>875700</v>
      </c>
      <c r="F60" s="13"/>
      <c r="H60" s="13"/>
    </row>
    <row r="61" spans="1:8" ht="46.5" x14ac:dyDescent="0.25">
      <c r="A61" s="29" t="s">
        <v>192</v>
      </c>
      <c r="B61" s="27" t="s">
        <v>193</v>
      </c>
      <c r="C61" s="61">
        <v>371000</v>
      </c>
      <c r="D61" s="61">
        <f t="shared" si="1"/>
        <v>0</v>
      </c>
      <c r="E61" s="61">
        <f t="shared" si="0"/>
        <v>371000</v>
      </c>
      <c r="F61" s="13"/>
      <c r="H61" s="13"/>
    </row>
    <row r="62" spans="1:8" ht="23.25" x14ac:dyDescent="0.25">
      <c r="A62" s="29" t="s">
        <v>194</v>
      </c>
      <c r="B62" s="27" t="s">
        <v>9</v>
      </c>
      <c r="C62" s="61">
        <v>185000</v>
      </c>
      <c r="D62" s="61">
        <f t="shared" si="1"/>
        <v>0</v>
      </c>
      <c r="E62" s="61">
        <f t="shared" si="0"/>
        <v>185000</v>
      </c>
      <c r="F62" s="13"/>
      <c r="H62" s="13"/>
    </row>
    <row r="63" spans="1:8" ht="39" customHeight="1" x14ac:dyDescent="0.25">
      <c r="A63" s="28" t="s">
        <v>195</v>
      </c>
      <c r="B63" s="27" t="s">
        <v>12</v>
      </c>
      <c r="C63" s="61">
        <v>319700</v>
      </c>
      <c r="D63" s="61">
        <f t="shared" si="1"/>
        <v>0</v>
      </c>
      <c r="E63" s="61">
        <f t="shared" si="0"/>
        <v>319700</v>
      </c>
      <c r="F63" s="13"/>
      <c r="H63" s="13"/>
    </row>
    <row r="64" spans="1:8" ht="35.25" customHeight="1" x14ac:dyDescent="0.25">
      <c r="A64" s="28" t="s">
        <v>196</v>
      </c>
      <c r="B64" s="27" t="s">
        <v>13</v>
      </c>
      <c r="C64" s="61">
        <v>319700</v>
      </c>
      <c r="D64" s="61">
        <f t="shared" si="1"/>
        <v>0</v>
      </c>
      <c r="E64" s="61">
        <f t="shared" si="0"/>
        <v>319700</v>
      </c>
      <c r="F64" s="13"/>
      <c r="H64" s="13"/>
    </row>
    <row r="65" spans="1:8" ht="45" x14ac:dyDescent="0.25">
      <c r="A65" s="26" t="s">
        <v>202</v>
      </c>
      <c r="B65" s="26" t="s">
        <v>67</v>
      </c>
      <c r="C65" s="62">
        <f>C66</f>
        <v>11000</v>
      </c>
      <c r="D65" s="62">
        <f t="shared" si="1"/>
        <v>0</v>
      </c>
      <c r="E65" s="62">
        <f t="shared" si="0"/>
        <v>11000</v>
      </c>
      <c r="F65" s="13"/>
      <c r="H65" s="13"/>
    </row>
    <row r="66" spans="1:8" ht="23.25" x14ac:dyDescent="0.25">
      <c r="A66" s="25" t="s">
        <v>197</v>
      </c>
      <c r="B66" s="25" t="s">
        <v>10</v>
      </c>
      <c r="C66" s="61">
        <v>11000</v>
      </c>
      <c r="D66" s="61">
        <f t="shared" si="1"/>
        <v>0</v>
      </c>
      <c r="E66" s="61">
        <f t="shared" si="0"/>
        <v>11000</v>
      </c>
      <c r="F66" s="13"/>
      <c r="H66" s="13"/>
    </row>
    <row r="67" spans="1:8" ht="69.75" x14ac:dyDescent="0.25">
      <c r="A67" s="25" t="s">
        <v>198</v>
      </c>
      <c r="B67" s="25" t="s">
        <v>199</v>
      </c>
      <c r="C67" s="65">
        <v>11000</v>
      </c>
      <c r="D67" s="61">
        <f t="shared" si="1"/>
        <v>0</v>
      </c>
      <c r="E67" s="61">
        <f t="shared" si="0"/>
        <v>11000</v>
      </c>
      <c r="F67" s="13"/>
      <c r="H67" s="13"/>
    </row>
    <row r="68" spans="1:8" ht="69.75" x14ac:dyDescent="0.25">
      <c r="A68" s="25" t="s">
        <v>200</v>
      </c>
      <c r="B68" s="25" t="s">
        <v>201</v>
      </c>
      <c r="C68" s="65">
        <v>11000</v>
      </c>
      <c r="D68" s="61">
        <f t="shared" si="1"/>
        <v>0</v>
      </c>
      <c r="E68" s="61">
        <f t="shared" si="0"/>
        <v>11000</v>
      </c>
      <c r="F68" s="13"/>
      <c r="H68" s="13"/>
    </row>
    <row r="69" spans="1:8" ht="36" hidden="1" customHeight="1" x14ac:dyDescent="0.25">
      <c r="A69" s="16" t="s">
        <v>203</v>
      </c>
      <c r="B69" s="21" t="s">
        <v>120</v>
      </c>
      <c r="C69" s="65">
        <f>C70</f>
        <v>0</v>
      </c>
      <c r="D69" s="61">
        <f t="shared" si="1"/>
        <v>0</v>
      </c>
      <c r="E69" s="61">
        <f t="shared" si="0"/>
        <v>0</v>
      </c>
      <c r="F69" s="13"/>
      <c r="H69" s="13"/>
    </row>
    <row r="70" spans="1:8" ht="46.5" hidden="1" x14ac:dyDescent="0.35">
      <c r="A70" s="16" t="s">
        <v>204</v>
      </c>
      <c r="B70" s="15" t="s">
        <v>119</v>
      </c>
      <c r="C70" s="65">
        <v>0</v>
      </c>
      <c r="D70" s="61">
        <f t="shared" si="1"/>
        <v>0</v>
      </c>
      <c r="E70" s="61">
        <f t="shared" si="0"/>
        <v>0</v>
      </c>
      <c r="F70" s="13"/>
      <c r="H70" s="13"/>
    </row>
    <row r="71" spans="1:8" ht="45" x14ac:dyDescent="0.25">
      <c r="A71" s="55" t="s">
        <v>205</v>
      </c>
      <c r="B71" s="24" t="s">
        <v>68</v>
      </c>
      <c r="C71" s="66">
        <f>C72</f>
        <v>11050000</v>
      </c>
      <c r="D71" s="62">
        <f t="shared" si="1"/>
        <v>0</v>
      </c>
      <c r="E71" s="62">
        <f t="shared" si="0"/>
        <v>11050000</v>
      </c>
      <c r="F71" s="13"/>
      <c r="H71" s="13"/>
    </row>
    <row r="72" spans="1:8" ht="46.5" x14ac:dyDescent="0.25">
      <c r="A72" s="56" t="s">
        <v>207</v>
      </c>
      <c r="B72" s="21" t="s">
        <v>69</v>
      </c>
      <c r="C72" s="65">
        <v>11050000</v>
      </c>
      <c r="D72" s="61">
        <f t="shared" si="1"/>
        <v>0</v>
      </c>
      <c r="E72" s="61">
        <f t="shared" si="0"/>
        <v>11050000</v>
      </c>
      <c r="F72" s="13"/>
      <c r="H72" s="13"/>
    </row>
    <row r="73" spans="1:8" ht="44.25" customHeight="1" x14ac:dyDescent="0.35">
      <c r="A73" s="56" t="s">
        <v>208</v>
      </c>
      <c r="B73" s="15" t="s">
        <v>70</v>
      </c>
      <c r="C73" s="65">
        <v>10000000</v>
      </c>
      <c r="D73" s="61">
        <f t="shared" si="1"/>
        <v>0</v>
      </c>
      <c r="E73" s="61">
        <f t="shared" si="0"/>
        <v>10000000</v>
      </c>
      <c r="F73" s="13"/>
      <c r="H73" s="13"/>
    </row>
    <row r="74" spans="1:8" ht="93" customHeight="1" x14ac:dyDescent="0.35">
      <c r="A74" s="16" t="s">
        <v>209</v>
      </c>
      <c r="B74" s="15" t="s">
        <v>71</v>
      </c>
      <c r="C74" s="65">
        <v>10000000</v>
      </c>
      <c r="D74" s="61">
        <f t="shared" si="1"/>
        <v>0</v>
      </c>
      <c r="E74" s="61">
        <f t="shared" si="0"/>
        <v>10000000</v>
      </c>
      <c r="F74" s="13"/>
      <c r="H74" s="13"/>
    </row>
    <row r="75" spans="1:8" ht="69" customHeight="1" x14ac:dyDescent="0.35">
      <c r="A75" s="16" t="s">
        <v>210</v>
      </c>
      <c r="B75" s="15" t="s">
        <v>211</v>
      </c>
      <c r="C75" s="65">
        <v>50000</v>
      </c>
      <c r="D75" s="61">
        <f t="shared" si="1"/>
        <v>0</v>
      </c>
      <c r="E75" s="61">
        <f t="shared" si="0"/>
        <v>50000</v>
      </c>
      <c r="F75" s="13"/>
      <c r="H75" s="13"/>
    </row>
    <row r="76" spans="1:8" ht="93" customHeight="1" x14ac:dyDescent="0.35">
      <c r="A76" s="16" t="s">
        <v>212</v>
      </c>
      <c r="B76" s="15" t="s">
        <v>213</v>
      </c>
      <c r="C76" s="65">
        <v>50000</v>
      </c>
      <c r="D76" s="61">
        <f t="shared" si="1"/>
        <v>0</v>
      </c>
      <c r="E76" s="61">
        <f t="shared" si="0"/>
        <v>50000</v>
      </c>
      <c r="F76" s="13"/>
      <c r="H76" s="13"/>
    </row>
    <row r="77" spans="1:8" ht="93" customHeight="1" x14ac:dyDescent="0.35">
      <c r="A77" s="16" t="s">
        <v>214</v>
      </c>
      <c r="B77" s="15" t="s">
        <v>215</v>
      </c>
      <c r="C77" s="65">
        <v>1000000</v>
      </c>
      <c r="D77" s="61">
        <f t="shared" si="1"/>
        <v>0</v>
      </c>
      <c r="E77" s="61">
        <f t="shared" ref="E77:E115" si="2">C77+D77</f>
        <v>1000000</v>
      </c>
      <c r="F77" s="13"/>
      <c r="H77" s="13"/>
    </row>
    <row r="78" spans="1:8" ht="93" customHeight="1" x14ac:dyDescent="0.35">
      <c r="A78" s="16" t="s">
        <v>216</v>
      </c>
      <c r="B78" s="15" t="s">
        <v>217</v>
      </c>
      <c r="C78" s="65">
        <v>1000000</v>
      </c>
      <c r="D78" s="61">
        <f t="shared" si="1"/>
        <v>0</v>
      </c>
      <c r="E78" s="61">
        <f t="shared" si="2"/>
        <v>1000000</v>
      </c>
      <c r="F78" s="13"/>
      <c r="H78" s="13"/>
    </row>
    <row r="79" spans="1:8" ht="22.5" x14ac:dyDescent="0.3">
      <c r="A79" s="23" t="s">
        <v>206</v>
      </c>
      <c r="B79" s="22" t="s">
        <v>72</v>
      </c>
      <c r="C79" s="66">
        <f>C80+C109+C107+C105</f>
        <v>3000000</v>
      </c>
      <c r="D79" s="62">
        <f t="shared" si="1"/>
        <v>0</v>
      </c>
      <c r="E79" s="62">
        <f t="shared" si="2"/>
        <v>3000000</v>
      </c>
      <c r="F79" s="13"/>
      <c r="H79" s="13"/>
    </row>
    <row r="80" spans="1:8" ht="53.25" customHeight="1" x14ac:dyDescent="0.25">
      <c r="A80" s="57" t="s">
        <v>218</v>
      </c>
      <c r="B80" s="58" t="s">
        <v>48</v>
      </c>
      <c r="C80" s="67">
        <v>2795000</v>
      </c>
      <c r="D80" s="61">
        <f t="shared" si="1"/>
        <v>0</v>
      </c>
      <c r="E80" s="61">
        <f t="shared" si="2"/>
        <v>2795000</v>
      </c>
      <c r="F80" s="13"/>
      <c r="H80" s="13"/>
    </row>
    <row r="81" spans="1:8" ht="86.25" customHeight="1" x14ac:dyDescent="0.25">
      <c r="A81" s="57" t="s">
        <v>219</v>
      </c>
      <c r="B81" s="58" t="s">
        <v>288</v>
      </c>
      <c r="C81" s="67">
        <v>30000</v>
      </c>
      <c r="D81" s="61">
        <f t="shared" si="1"/>
        <v>0</v>
      </c>
      <c r="E81" s="61">
        <f t="shared" si="2"/>
        <v>30000</v>
      </c>
      <c r="F81" s="13"/>
      <c r="H81" s="13"/>
    </row>
    <row r="82" spans="1:8" ht="118.5" customHeight="1" x14ac:dyDescent="0.25">
      <c r="A82" s="57" t="s">
        <v>220</v>
      </c>
      <c r="B82" s="58" t="s">
        <v>289</v>
      </c>
      <c r="C82" s="68">
        <v>30000</v>
      </c>
      <c r="D82" s="61">
        <f t="shared" si="1"/>
        <v>0</v>
      </c>
      <c r="E82" s="61">
        <f t="shared" si="2"/>
        <v>30000</v>
      </c>
      <c r="F82" s="13"/>
      <c r="H82" s="13"/>
    </row>
    <row r="83" spans="1:8" ht="126" customHeight="1" x14ac:dyDescent="0.25">
      <c r="A83" s="57" t="s">
        <v>221</v>
      </c>
      <c r="B83" s="58" t="s">
        <v>222</v>
      </c>
      <c r="C83" s="68">
        <v>75000</v>
      </c>
      <c r="D83" s="61">
        <f t="shared" si="1"/>
        <v>0</v>
      </c>
      <c r="E83" s="61">
        <f t="shared" si="2"/>
        <v>75000</v>
      </c>
      <c r="F83" s="13"/>
      <c r="H83" s="13"/>
    </row>
    <row r="84" spans="1:8" ht="156" customHeight="1" x14ac:dyDescent="0.25">
      <c r="A84" s="59" t="s">
        <v>223</v>
      </c>
      <c r="B84" s="17" t="s">
        <v>290</v>
      </c>
      <c r="C84" s="68">
        <v>75000</v>
      </c>
      <c r="D84" s="61">
        <f t="shared" si="1"/>
        <v>0</v>
      </c>
      <c r="E84" s="61">
        <f t="shared" si="2"/>
        <v>75000</v>
      </c>
      <c r="F84" s="13"/>
      <c r="H84" s="13"/>
    </row>
    <row r="85" spans="1:8" ht="93" x14ac:dyDescent="0.25">
      <c r="A85" s="59" t="s">
        <v>224</v>
      </c>
      <c r="B85" s="17" t="s">
        <v>225</v>
      </c>
      <c r="C85" s="68">
        <v>300000</v>
      </c>
      <c r="D85" s="61">
        <f t="shared" si="1"/>
        <v>0</v>
      </c>
      <c r="E85" s="61">
        <f t="shared" si="2"/>
        <v>300000</v>
      </c>
      <c r="F85" s="13"/>
      <c r="H85" s="13"/>
    </row>
    <row r="86" spans="1:8" ht="126.75" customHeight="1" x14ac:dyDescent="0.25">
      <c r="A86" s="59" t="s">
        <v>226</v>
      </c>
      <c r="B86" s="17" t="s">
        <v>291</v>
      </c>
      <c r="C86" s="68">
        <v>300000</v>
      </c>
      <c r="D86" s="61">
        <f t="shared" si="1"/>
        <v>0</v>
      </c>
      <c r="E86" s="61">
        <f t="shared" si="2"/>
        <v>300000</v>
      </c>
      <c r="F86" s="13"/>
      <c r="H86" s="13"/>
    </row>
    <row r="87" spans="1:8" ht="116.25" x14ac:dyDescent="0.25">
      <c r="A87" s="59" t="s">
        <v>227</v>
      </c>
      <c r="B87" s="17" t="s">
        <v>228</v>
      </c>
      <c r="C87" s="68">
        <v>150000</v>
      </c>
      <c r="D87" s="61">
        <f t="shared" si="1"/>
        <v>0</v>
      </c>
      <c r="E87" s="61">
        <f t="shared" si="2"/>
        <v>150000</v>
      </c>
      <c r="F87" s="13"/>
      <c r="H87" s="13"/>
    </row>
    <row r="88" spans="1:8" ht="139.5" x14ac:dyDescent="0.25">
      <c r="A88" s="59" t="s">
        <v>229</v>
      </c>
      <c r="B88" s="17" t="s">
        <v>230</v>
      </c>
      <c r="C88" s="68">
        <v>150000</v>
      </c>
      <c r="D88" s="61">
        <f t="shared" si="1"/>
        <v>0</v>
      </c>
      <c r="E88" s="61">
        <f t="shared" si="2"/>
        <v>150000</v>
      </c>
      <c r="F88" s="13"/>
      <c r="H88" s="13"/>
    </row>
    <row r="89" spans="1:8" ht="77.25" customHeight="1" x14ac:dyDescent="0.25">
      <c r="A89" s="59" t="s">
        <v>231</v>
      </c>
      <c r="B89" s="17" t="s">
        <v>51</v>
      </c>
      <c r="C89" s="68">
        <v>10000</v>
      </c>
      <c r="D89" s="61">
        <f t="shared" si="1"/>
        <v>0</v>
      </c>
      <c r="E89" s="61">
        <f t="shared" si="2"/>
        <v>10000</v>
      </c>
      <c r="F89" s="13"/>
      <c r="H89" s="13"/>
    </row>
    <row r="90" spans="1:8" ht="116.25" customHeight="1" x14ac:dyDescent="0.25">
      <c r="A90" s="59" t="s">
        <v>232</v>
      </c>
      <c r="B90" s="17" t="s">
        <v>49</v>
      </c>
      <c r="C90" s="68">
        <v>10000</v>
      </c>
      <c r="D90" s="61">
        <f t="shared" ref="D90:D112" si="3">D91</f>
        <v>0</v>
      </c>
      <c r="E90" s="61">
        <f t="shared" si="2"/>
        <v>10000</v>
      </c>
      <c r="F90" s="13"/>
      <c r="H90" s="13"/>
    </row>
    <row r="91" spans="1:8" ht="93.75" customHeight="1" x14ac:dyDescent="0.25">
      <c r="A91" s="59" t="s">
        <v>233</v>
      </c>
      <c r="B91" s="17" t="s">
        <v>234</v>
      </c>
      <c r="C91" s="68">
        <v>45000</v>
      </c>
      <c r="D91" s="61">
        <f t="shared" si="3"/>
        <v>0</v>
      </c>
      <c r="E91" s="61">
        <f t="shared" si="2"/>
        <v>45000</v>
      </c>
      <c r="F91" s="13"/>
      <c r="H91" s="13"/>
    </row>
    <row r="92" spans="1:8" ht="121.5" customHeight="1" x14ac:dyDescent="0.25">
      <c r="A92" s="59" t="s">
        <v>235</v>
      </c>
      <c r="B92" s="17" t="s">
        <v>236</v>
      </c>
      <c r="C92" s="68">
        <v>45000</v>
      </c>
      <c r="D92" s="61">
        <f t="shared" si="3"/>
        <v>0</v>
      </c>
      <c r="E92" s="61">
        <f t="shared" si="2"/>
        <v>45000</v>
      </c>
      <c r="F92" s="13"/>
      <c r="H92" s="13"/>
    </row>
    <row r="93" spans="1:8" ht="97.5" customHeight="1" x14ac:dyDescent="0.25">
      <c r="A93" s="59" t="s">
        <v>237</v>
      </c>
      <c r="B93" s="17" t="s">
        <v>292</v>
      </c>
      <c r="C93" s="68">
        <v>35000</v>
      </c>
      <c r="D93" s="61">
        <f t="shared" si="3"/>
        <v>0</v>
      </c>
      <c r="E93" s="61">
        <f t="shared" si="2"/>
        <v>35000</v>
      </c>
      <c r="F93" s="13"/>
      <c r="H93" s="13"/>
    </row>
    <row r="94" spans="1:8" ht="142.5" customHeight="1" x14ac:dyDescent="0.25">
      <c r="A94" s="59" t="s">
        <v>238</v>
      </c>
      <c r="B94" s="17" t="s">
        <v>239</v>
      </c>
      <c r="C94" s="68">
        <v>35000</v>
      </c>
      <c r="D94" s="61">
        <f t="shared" si="3"/>
        <v>0</v>
      </c>
      <c r="E94" s="61">
        <f t="shared" si="2"/>
        <v>35000</v>
      </c>
      <c r="F94" s="13"/>
      <c r="H94" s="13"/>
    </row>
    <row r="95" spans="1:8" ht="147" customHeight="1" x14ac:dyDescent="0.25">
      <c r="A95" s="59" t="s">
        <v>240</v>
      </c>
      <c r="B95" s="17" t="s">
        <v>52</v>
      </c>
      <c r="C95" s="68">
        <v>10000</v>
      </c>
      <c r="D95" s="61">
        <f t="shared" si="3"/>
        <v>0</v>
      </c>
      <c r="E95" s="61">
        <f t="shared" si="2"/>
        <v>10000</v>
      </c>
      <c r="F95" s="13"/>
      <c r="H95" s="13"/>
    </row>
    <row r="96" spans="1:8" ht="219" customHeight="1" x14ac:dyDescent="0.25">
      <c r="A96" s="59" t="s">
        <v>241</v>
      </c>
      <c r="B96" s="17" t="s">
        <v>53</v>
      </c>
      <c r="C96" s="68">
        <v>10000</v>
      </c>
      <c r="D96" s="61">
        <f t="shared" si="3"/>
        <v>0</v>
      </c>
      <c r="E96" s="61">
        <f t="shared" si="2"/>
        <v>10000</v>
      </c>
      <c r="F96" s="13"/>
      <c r="H96" s="13"/>
    </row>
    <row r="97" spans="1:8" ht="103.5" customHeight="1" x14ac:dyDescent="0.25">
      <c r="A97" s="59" t="s">
        <v>242</v>
      </c>
      <c r="B97" s="17" t="s">
        <v>243</v>
      </c>
      <c r="C97" s="68">
        <v>0</v>
      </c>
      <c r="D97" s="61">
        <f t="shared" si="3"/>
        <v>0</v>
      </c>
      <c r="E97" s="61">
        <f t="shared" si="2"/>
        <v>0</v>
      </c>
      <c r="F97" s="13"/>
      <c r="H97" s="13"/>
    </row>
    <row r="98" spans="1:8" ht="124.5" customHeight="1" x14ac:dyDescent="0.25">
      <c r="A98" s="59" t="s">
        <v>244</v>
      </c>
      <c r="B98" s="17" t="s">
        <v>245</v>
      </c>
      <c r="C98" s="68"/>
      <c r="D98" s="61">
        <f t="shared" si="3"/>
        <v>0</v>
      </c>
      <c r="E98" s="61">
        <f t="shared" si="2"/>
        <v>0</v>
      </c>
      <c r="F98" s="13"/>
      <c r="H98" s="13"/>
    </row>
    <row r="99" spans="1:8" ht="102.75" customHeight="1" x14ac:dyDescent="0.25">
      <c r="A99" s="59" t="s">
        <v>242</v>
      </c>
      <c r="B99" s="17" t="s">
        <v>293</v>
      </c>
      <c r="C99" s="68">
        <v>40000</v>
      </c>
      <c r="D99" s="61">
        <f t="shared" si="3"/>
        <v>0</v>
      </c>
      <c r="E99" s="61">
        <f t="shared" si="2"/>
        <v>40000</v>
      </c>
      <c r="F99" s="13"/>
      <c r="H99" s="13"/>
    </row>
    <row r="100" spans="1:8" ht="123" customHeight="1" x14ac:dyDescent="0.25">
      <c r="A100" s="59" t="s">
        <v>244</v>
      </c>
      <c r="B100" s="17" t="s">
        <v>245</v>
      </c>
      <c r="C100" s="68">
        <v>40000</v>
      </c>
      <c r="D100" s="61">
        <f t="shared" si="3"/>
        <v>0</v>
      </c>
      <c r="E100" s="61">
        <f t="shared" si="2"/>
        <v>40000</v>
      </c>
      <c r="F100" s="13"/>
      <c r="H100" s="13"/>
    </row>
    <row r="101" spans="1:8" ht="75" customHeight="1" x14ac:dyDescent="0.25">
      <c r="A101" s="59" t="s">
        <v>246</v>
      </c>
      <c r="B101" s="17" t="s">
        <v>247</v>
      </c>
      <c r="C101" s="68">
        <v>400000</v>
      </c>
      <c r="D101" s="61">
        <f t="shared" si="3"/>
        <v>0</v>
      </c>
      <c r="E101" s="61">
        <f t="shared" si="2"/>
        <v>400000</v>
      </c>
      <c r="F101" s="13"/>
      <c r="H101" s="13"/>
    </row>
    <row r="102" spans="1:8" ht="120.75" customHeight="1" x14ac:dyDescent="0.25">
      <c r="A102" s="59" t="s">
        <v>248</v>
      </c>
      <c r="B102" s="17" t="s">
        <v>294</v>
      </c>
      <c r="C102" s="68">
        <v>400000</v>
      </c>
      <c r="D102" s="61">
        <f t="shared" si="3"/>
        <v>0</v>
      </c>
      <c r="E102" s="61">
        <f t="shared" si="2"/>
        <v>400000</v>
      </c>
      <c r="F102" s="13"/>
      <c r="H102" s="13"/>
    </row>
    <row r="103" spans="1:8" ht="100.5" customHeight="1" x14ac:dyDescent="0.25">
      <c r="A103" s="59" t="s">
        <v>249</v>
      </c>
      <c r="B103" s="17" t="s">
        <v>250</v>
      </c>
      <c r="C103" s="68">
        <v>1700000</v>
      </c>
      <c r="D103" s="61">
        <f t="shared" si="3"/>
        <v>0</v>
      </c>
      <c r="E103" s="61">
        <f t="shared" si="2"/>
        <v>1700000</v>
      </c>
      <c r="F103" s="13"/>
      <c r="H103" s="13"/>
    </row>
    <row r="104" spans="1:8" ht="135.75" customHeight="1" x14ac:dyDescent="0.25">
      <c r="A104" s="59" t="s">
        <v>251</v>
      </c>
      <c r="B104" s="17" t="s">
        <v>252</v>
      </c>
      <c r="C104" s="68">
        <v>1700000</v>
      </c>
      <c r="D104" s="61">
        <f t="shared" si="3"/>
        <v>0</v>
      </c>
      <c r="E104" s="61">
        <f t="shared" si="2"/>
        <v>1700000</v>
      </c>
      <c r="F104" s="13"/>
      <c r="H104" s="13"/>
    </row>
    <row r="105" spans="1:8" ht="166.5" customHeight="1" x14ac:dyDescent="0.25">
      <c r="A105" s="59" t="s">
        <v>253</v>
      </c>
      <c r="B105" s="17" t="s">
        <v>73</v>
      </c>
      <c r="C105" s="68">
        <v>30000</v>
      </c>
      <c r="D105" s="61">
        <f t="shared" si="3"/>
        <v>0</v>
      </c>
      <c r="E105" s="61">
        <f t="shared" si="2"/>
        <v>30000</v>
      </c>
      <c r="F105" s="13"/>
      <c r="H105" s="13"/>
    </row>
    <row r="106" spans="1:8" ht="221.25" customHeight="1" x14ac:dyDescent="0.25">
      <c r="A106" s="59" t="s">
        <v>254</v>
      </c>
      <c r="B106" s="17" t="s">
        <v>74</v>
      </c>
      <c r="C106" s="68">
        <v>30000</v>
      </c>
      <c r="D106" s="61">
        <f t="shared" si="3"/>
        <v>0</v>
      </c>
      <c r="E106" s="61">
        <f t="shared" si="2"/>
        <v>30000</v>
      </c>
      <c r="F106" s="13"/>
      <c r="H106" s="13"/>
    </row>
    <row r="107" spans="1:8" ht="57" customHeight="1" x14ac:dyDescent="0.25">
      <c r="A107" s="59" t="s">
        <v>255</v>
      </c>
      <c r="B107" s="17" t="s">
        <v>50</v>
      </c>
      <c r="C107" s="68">
        <v>10000</v>
      </c>
      <c r="D107" s="61">
        <f t="shared" si="3"/>
        <v>0</v>
      </c>
      <c r="E107" s="61">
        <f t="shared" si="2"/>
        <v>10000</v>
      </c>
      <c r="F107" s="13"/>
      <c r="H107" s="13"/>
    </row>
    <row r="108" spans="1:8" ht="99.75" customHeight="1" x14ac:dyDescent="0.25">
      <c r="A108" s="59" t="s">
        <v>256</v>
      </c>
      <c r="B108" s="17" t="s">
        <v>257</v>
      </c>
      <c r="C108" s="68">
        <v>10000</v>
      </c>
      <c r="D108" s="61">
        <f t="shared" si="3"/>
        <v>0</v>
      </c>
      <c r="E108" s="61">
        <f t="shared" si="2"/>
        <v>10000</v>
      </c>
      <c r="F108" s="13"/>
      <c r="H108" s="13"/>
    </row>
    <row r="109" spans="1:8" ht="166.5" customHeight="1" x14ac:dyDescent="0.25">
      <c r="A109" s="59" t="s">
        <v>258</v>
      </c>
      <c r="B109" s="17" t="s">
        <v>75</v>
      </c>
      <c r="C109" s="68">
        <v>165000</v>
      </c>
      <c r="D109" s="61">
        <f t="shared" si="3"/>
        <v>0</v>
      </c>
      <c r="E109" s="61">
        <f t="shared" si="2"/>
        <v>165000</v>
      </c>
      <c r="F109" s="13"/>
      <c r="H109" s="13"/>
    </row>
    <row r="110" spans="1:8" ht="122.25" customHeight="1" x14ac:dyDescent="0.25">
      <c r="A110" s="59" t="s">
        <v>259</v>
      </c>
      <c r="B110" s="17" t="s">
        <v>54</v>
      </c>
      <c r="C110" s="68">
        <v>115000</v>
      </c>
      <c r="D110" s="61">
        <f t="shared" si="3"/>
        <v>0</v>
      </c>
      <c r="E110" s="61">
        <f t="shared" si="2"/>
        <v>115000</v>
      </c>
      <c r="F110" s="13"/>
      <c r="H110" s="13"/>
    </row>
    <row r="111" spans="1:8" ht="103.5" customHeight="1" x14ac:dyDescent="0.25">
      <c r="A111" s="59" t="s">
        <v>260</v>
      </c>
      <c r="B111" s="17" t="s">
        <v>118</v>
      </c>
      <c r="C111" s="68">
        <v>50000</v>
      </c>
      <c r="D111" s="61">
        <f t="shared" si="3"/>
        <v>0</v>
      </c>
      <c r="E111" s="61">
        <f t="shared" si="2"/>
        <v>50000</v>
      </c>
      <c r="F111" s="13"/>
      <c r="H111" s="13"/>
    </row>
    <row r="112" spans="1:8" ht="24.75" customHeight="1" x14ac:dyDescent="0.25">
      <c r="A112" s="59" t="s">
        <v>261</v>
      </c>
      <c r="B112" s="17" t="s">
        <v>295</v>
      </c>
      <c r="C112" s="68">
        <v>50000</v>
      </c>
      <c r="D112" s="61">
        <f t="shared" si="3"/>
        <v>0</v>
      </c>
      <c r="E112" s="61">
        <f t="shared" si="2"/>
        <v>50000</v>
      </c>
      <c r="F112" s="13"/>
      <c r="H112" s="13"/>
    </row>
    <row r="113" spans="1:5" s="12" customFormat="1" ht="22.5" hidden="1" x14ac:dyDescent="0.25">
      <c r="A113" s="20" t="s">
        <v>262</v>
      </c>
      <c r="B113" s="19" t="s">
        <v>117</v>
      </c>
      <c r="C113" s="66">
        <f>C114</f>
        <v>0</v>
      </c>
      <c r="D113" s="70">
        <v>0</v>
      </c>
      <c r="E113" s="61">
        <f t="shared" si="2"/>
        <v>0</v>
      </c>
    </row>
    <row r="114" spans="1:5" s="12" customFormat="1" ht="32.25" hidden="1" customHeight="1" x14ac:dyDescent="0.25">
      <c r="A114" s="18" t="s">
        <v>263</v>
      </c>
      <c r="B114" s="17" t="s">
        <v>116</v>
      </c>
      <c r="C114" s="65">
        <f>C115</f>
        <v>0</v>
      </c>
      <c r="D114" s="70"/>
      <c r="E114" s="61">
        <f t="shared" si="2"/>
        <v>0</v>
      </c>
    </row>
    <row r="115" spans="1:5" s="12" customFormat="1" ht="38.25" hidden="1" customHeight="1" x14ac:dyDescent="0.35">
      <c r="A115" s="16" t="s">
        <v>264</v>
      </c>
      <c r="B115" s="15" t="s">
        <v>115</v>
      </c>
      <c r="C115" s="65">
        <v>0</v>
      </c>
      <c r="D115" s="70"/>
      <c r="E115" s="61">
        <f t="shared" si="2"/>
        <v>0</v>
      </c>
    </row>
    <row r="116" spans="1:5" s="12" customFormat="1" ht="51" customHeight="1" x14ac:dyDescent="0.25">
      <c r="A116" s="11" t="s">
        <v>114</v>
      </c>
      <c r="B116" s="14" t="s">
        <v>11</v>
      </c>
      <c r="C116" s="71">
        <f>C117+C162</f>
        <v>2583322639.4000006</v>
      </c>
      <c r="D116" s="78">
        <f>D117+D162+D165</f>
        <v>130263.08</v>
      </c>
      <c r="E116" s="76">
        <f>C116+D116</f>
        <v>2583452902.4800005</v>
      </c>
    </row>
    <row r="117" spans="1:5" s="12" customFormat="1" ht="66.75" customHeight="1" x14ac:dyDescent="0.3">
      <c r="A117" s="10" t="s">
        <v>113</v>
      </c>
      <c r="B117" s="93" t="s">
        <v>17</v>
      </c>
      <c r="C117" s="71">
        <f>C118+C123+C144+C153</f>
        <v>2534322639.4000006</v>
      </c>
      <c r="D117" s="78">
        <f>D118+D123+D144+D153</f>
        <v>129780</v>
      </c>
      <c r="E117" s="76">
        <f>C117+D117</f>
        <v>2534452419.4000006</v>
      </c>
    </row>
    <row r="118" spans="1:5" s="12" customFormat="1" ht="42.75" customHeight="1" x14ac:dyDescent="0.25">
      <c r="A118" s="11" t="s">
        <v>112</v>
      </c>
      <c r="B118" s="86" t="s">
        <v>18</v>
      </c>
      <c r="C118" s="71">
        <f>C119+C121</f>
        <v>21225000</v>
      </c>
      <c r="D118" s="89">
        <f>D119+D121</f>
        <v>0</v>
      </c>
      <c r="E118" s="76">
        <f t="shared" ref="E118:E167" si="4">C118+D118</f>
        <v>21225000</v>
      </c>
    </row>
    <row r="119" spans="1:5" ht="45" customHeight="1" x14ac:dyDescent="0.25">
      <c r="A119" s="2" t="s">
        <v>111</v>
      </c>
      <c r="B119" s="87" t="s">
        <v>19</v>
      </c>
      <c r="C119" s="74">
        <v>3760000</v>
      </c>
      <c r="D119" s="73">
        <v>0</v>
      </c>
      <c r="E119" s="72">
        <f t="shared" si="4"/>
        <v>3760000</v>
      </c>
    </row>
    <row r="120" spans="1:5" ht="69.75" x14ac:dyDescent="0.25">
      <c r="A120" s="2" t="s">
        <v>110</v>
      </c>
      <c r="B120" s="87" t="s">
        <v>20</v>
      </c>
      <c r="C120" s="74">
        <v>3760000</v>
      </c>
      <c r="D120" s="75">
        <v>0</v>
      </c>
      <c r="E120" s="72">
        <f>C120+D120</f>
        <v>3760000</v>
      </c>
    </row>
    <row r="121" spans="1:5" ht="46.5" x14ac:dyDescent="0.25">
      <c r="A121" s="2" t="s">
        <v>109</v>
      </c>
      <c r="B121" s="87" t="s">
        <v>21</v>
      </c>
      <c r="C121" s="74">
        <v>17465000</v>
      </c>
      <c r="D121" s="73">
        <v>0</v>
      </c>
      <c r="E121" s="72">
        <f t="shared" si="4"/>
        <v>17465000</v>
      </c>
    </row>
    <row r="122" spans="1:5" ht="46.5" x14ac:dyDescent="0.25">
      <c r="A122" s="2" t="s">
        <v>108</v>
      </c>
      <c r="B122" s="87" t="s">
        <v>22</v>
      </c>
      <c r="C122" s="74">
        <v>17465000</v>
      </c>
      <c r="D122" s="70">
        <v>0</v>
      </c>
      <c r="E122" s="72">
        <f t="shared" si="4"/>
        <v>17465000</v>
      </c>
    </row>
    <row r="123" spans="1:5" ht="57.75" customHeight="1" x14ac:dyDescent="0.25">
      <c r="A123" s="11" t="s">
        <v>107</v>
      </c>
      <c r="B123" s="86" t="s">
        <v>23</v>
      </c>
      <c r="C123" s="71">
        <f>C124+C126+C128+C130+C132+C134+C136+C138+C140+C142</f>
        <v>1172495086.9400003</v>
      </c>
      <c r="D123" s="71">
        <f>D124+D126+D128+D130+D132+D134+D136+D138+D140+D142</f>
        <v>0</v>
      </c>
      <c r="E123" s="76">
        <f t="shared" si="4"/>
        <v>1172495086.9400003</v>
      </c>
    </row>
    <row r="124" spans="1:5" ht="57.75" customHeight="1" x14ac:dyDescent="0.25">
      <c r="A124" s="1" t="s">
        <v>297</v>
      </c>
      <c r="B124" s="87" t="s">
        <v>298</v>
      </c>
      <c r="C124" s="77">
        <v>265144597</v>
      </c>
      <c r="D124" s="70">
        <v>0</v>
      </c>
      <c r="E124" s="72">
        <f t="shared" si="4"/>
        <v>265144597</v>
      </c>
    </row>
    <row r="125" spans="1:5" ht="57.75" customHeight="1" x14ac:dyDescent="0.25">
      <c r="A125" s="1" t="s">
        <v>299</v>
      </c>
      <c r="B125" s="87" t="s">
        <v>300</v>
      </c>
      <c r="C125" s="77">
        <v>265144597</v>
      </c>
      <c r="D125" s="70">
        <v>0</v>
      </c>
      <c r="E125" s="72">
        <f t="shared" si="4"/>
        <v>265144597</v>
      </c>
    </row>
    <row r="126" spans="1:5" ht="121.5" customHeight="1" x14ac:dyDescent="0.25">
      <c r="A126" s="2" t="s">
        <v>76</v>
      </c>
      <c r="B126" s="87" t="s">
        <v>24</v>
      </c>
      <c r="C126" s="77">
        <v>291850838</v>
      </c>
      <c r="D126" s="77">
        <v>0</v>
      </c>
      <c r="E126" s="72">
        <f t="shared" si="4"/>
        <v>291850838</v>
      </c>
    </row>
    <row r="127" spans="1:5" ht="139.5" x14ac:dyDescent="0.25">
      <c r="A127" s="2" t="s">
        <v>77</v>
      </c>
      <c r="B127" s="87" t="s">
        <v>25</v>
      </c>
      <c r="C127" s="74">
        <v>291850838</v>
      </c>
      <c r="D127" s="77">
        <v>0</v>
      </c>
      <c r="E127" s="72">
        <f t="shared" si="4"/>
        <v>291850838</v>
      </c>
    </row>
    <row r="128" spans="1:5" ht="46.5" x14ac:dyDescent="0.25">
      <c r="A128" s="2" t="s">
        <v>301</v>
      </c>
      <c r="B128" s="87" t="s">
        <v>302</v>
      </c>
      <c r="C128" s="77">
        <v>126830213.08</v>
      </c>
      <c r="D128" s="77">
        <f>D129</f>
        <v>0</v>
      </c>
      <c r="E128" s="72">
        <f t="shared" si="4"/>
        <v>126830213.08</v>
      </c>
    </row>
    <row r="129" spans="1:5" ht="46.5" x14ac:dyDescent="0.25">
      <c r="A129" s="2" t="s">
        <v>303</v>
      </c>
      <c r="B129" s="87" t="s">
        <v>304</v>
      </c>
      <c r="C129" s="74">
        <v>126830213.08</v>
      </c>
      <c r="D129" s="70">
        <v>0</v>
      </c>
      <c r="E129" s="72">
        <f t="shared" si="4"/>
        <v>126830213.08</v>
      </c>
    </row>
    <row r="130" spans="1:5" ht="95.25" customHeight="1" x14ac:dyDescent="0.25">
      <c r="A130" s="2" t="s">
        <v>78</v>
      </c>
      <c r="B130" s="87" t="s">
        <v>26</v>
      </c>
      <c r="C130" s="77">
        <v>43861447.590000004</v>
      </c>
      <c r="D130" s="85">
        <v>0</v>
      </c>
      <c r="E130" s="72">
        <f t="shared" si="4"/>
        <v>43861447.590000004</v>
      </c>
    </row>
    <row r="131" spans="1:5" ht="93" customHeight="1" x14ac:dyDescent="0.25">
      <c r="A131" s="2" t="s">
        <v>79</v>
      </c>
      <c r="B131" s="87" t="s">
        <v>27</v>
      </c>
      <c r="C131" s="77">
        <v>43861447.590000004</v>
      </c>
      <c r="D131" s="80">
        <v>0</v>
      </c>
      <c r="E131" s="70">
        <f t="shared" si="4"/>
        <v>43861447.590000004</v>
      </c>
    </row>
    <row r="132" spans="1:5" ht="56.25" customHeight="1" x14ac:dyDescent="0.25">
      <c r="A132" s="2" t="s">
        <v>305</v>
      </c>
      <c r="B132" s="87" t="s">
        <v>306</v>
      </c>
      <c r="C132" s="77">
        <v>99000000</v>
      </c>
      <c r="D132" s="80">
        <v>0</v>
      </c>
      <c r="E132" s="70">
        <f t="shared" si="4"/>
        <v>99000000</v>
      </c>
    </row>
    <row r="133" spans="1:5" ht="56.25" customHeight="1" x14ac:dyDescent="0.25">
      <c r="A133" s="2" t="s">
        <v>307</v>
      </c>
      <c r="B133" s="87" t="s">
        <v>308</v>
      </c>
      <c r="C133" s="77">
        <v>99000000</v>
      </c>
      <c r="D133" s="80">
        <v>0</v>
      </c>
      <c r="E133" s="70">
        <f t="shared" si="4"/>
        <v>99000000</v>
      </c>
    </row>
    <row r="134" spans="1:5" ht="69.75" customHeight="1" x14ac:dyDescent="0.25">
      <c r="A134" s="2" t="s">
        <v>126</v>
      </c>
      <c r="B134" s="87" t="s">
        <v>127</v>
      </c>
      <c r="C134" s="77">
        <v>1760400</v>
      </c>
      <c r="D134" s="80">
        <v>0</v>
      </c>
      <c r="E134" s="70">
        <f t="shared" si="4"/>
        <v>1760400</v>
      </c>
    </row>
    <row r="135" spans="1:5" ht="93" customHeight="1" x14ac:dyDescent="0.25">
      <c r="A135" s="2" t="s">
        <v>128</v>
      </c>
      <c r="B135" s="87" t="s">
        <v>129</v>
      </c>
      <c r="C135" s="77">
        <v>1760400</v>
      </c>
      <c r="D135" s="70">
        <v>0</v>
      </c>
      <c r="E135" s="70">
        <f t="shared" si="4"/>
        <v>1760400</v>
      </c>
    </row>
    <row r="136" spans="1:5" ht="56.25" customHeight="1" x14ac:dyDescent="0.25">
      <c r="A136" s="2" t="s">
        <v>80</v>
      </c>
      <c r="B136" s="87" t="s">
        <v>28</v>
      </c>
      <c r="C136" s="77">
        <v>370183.88</v>
      </c>
      <c r="D136" s="70">
        <v>0</v>
      </c>
      <c r="E136" s="70">
        <f t="shared" si="4"/>
        <v>370183.88</v>
      </c>
    </row>
    <row r="137" spans="1:5" ht="29.25" customHeight="1" x14ac:dyDescent="0.25">
      <c r="A137" s="1" t="s">
        <v>81</v>
      </c>
      <c r="B137" s="87" t="s">
        <v>29</v>
      </c>
      <c r="C137" s="77">
        <v>370183.88</v>
      </c>
      <c r="D137" s="70">
        <v>0</v>
      </c>
      <c r="E137" s="70">
        <f t="shared" si="4"/>
        <v>370183.88</v>
      </c>
    </row>
    <row r="138" spans="1:5" ht="23.25" x14ac:dyDescent="0.25">
      <c r="A138" s="1" t="s">
        <v>82</v>
      </c>
      <c r="B138" s="87" t="s">
        <v>30</v>
      </c>
      <c r="C138" s="77">
        <v>2998517</v>
      </c>
      <c r="D138" s="70">
        <f>D139</f>
        <v>0</v>
      </c>
      <c r="E138" s="70">
        <f t="shared" si="4"/>
        <v>2998517</v>
      </c>
    </row>
    <row r="139" spans="1:5" ht="46.5" x14ac:dyDescent="0.25">
      <c r="A139" s="1" t="s">
        <v>83</v>
      </c>
      <c r="B139" s="87" t="s">
        <v>31</v>
      </c>
      <c r="C139" s="77">
        <v>2998517</v>
      </c>
      <c r="D139" s="70">
        <v>0</v>
      </c>
      <c r="E139" s="70">
        <f t="shared" si="4"/>
        <v>2998517</v>
      </c>
    </row>
    <row r="140" spans="1:5" ht="74.25" customHeight="1" x14ac:dyDescent="0.25">
      <c r="A140" s="2" t="s">
        <v>138</v>
      </c>
      <c r="B140" s="87" t="s">
        <v>139</v>
      </c>
      <c r="C140" s="70">
        <v>322291965.48000002</v>
      </c>
      <c r="D140" s="82">
        <v>0</v>
      </c>
      <c r="E140" s="82">
        <f t="shared" si="4"/>
        <v>322291965.48000002</v>
      </c>
    </row>
    <row r="141" spans="1:5" ht="93" x14ac:dyDescent="0.25">
      <c r="A141" s="2" t="s">
        <v>140</v>
      </c>
      <c r="B141" s="87" t="s">
        <v>141</v>
      </c>
      <c r="C141" s="70">
        <v>322291965.48000002</v>
      </c>
      <c r="D141" s="82">
        <v>0</v>
      </c>
      <c r="E141" s="81">
        <f t="shared" si="4"/>
        <v>322291965.48000002</v>
      </c>
    </row>
    <row r="142" spans="1:5" ht="23.25" x14ac:dyDescent="0.25">
      <c r="A142" s="2" t="s">
        <v>84</v>
      </c>
      <c r="B142" s="87" t="s">
        <v>32</v>
      </c>
      <c r="C142" s="83">
        <v>18386924.91</v>
      </c>
      <c r="D142" s="82">
        <v>0</v>
      </c>
      <c r="E142" s="82">
        <f t="shared" si="4"/>
        <v>18386924.91</v>
      </c>
    </row>
    <row r="143" spans="1:5" ht="23.25" x14ac:dyDescent="0.25">
      <c r="A143" s="2" t="s">
        <v>85</v>
      </c>
      <c r="B143" s="87" t="s">
        <v>33</v>
      </c>
      <c r="C143" s="83">
        <v>18386924.91</v>
      </c>
      <c r="D143" s="82">
        <v>0</v>
      </c>
      <c r="E143" s="82">
        <f t="shared" si="4"/>
        <v>18386924.91</v>
      </c>
    </row>
    <row r="144" spans="1:5" ht="22.5" x14ac:dyDescent="0.25">
      <c r="A144" s="10" t="s">
        <v>106</v>
      </c>
      <c r="B144" s="86" t="s">
        <v>34</v>
      </c>
      <c r="C144" s="71">
        <f>C145+C147+C149+C151</f>
        <v>1210481054.95</v>
      </c>
      <c r="D144" s="91">
        <f>D145+D147+D149+D151</f>
        <v>0</v>
      </c>
      <c r="E144" s="91">
        <f t="shared" si="4"/>
        <v>1210481054.95</v>
      </c>
    </row>
    <row r="145" spans="1:5" ht="46.5" x14ac:dyDescent="0.25">
      <c r="A145" s="2" t="s">
        <v>105</v>
      </c>
      <c r="B145" s="87" t="s">
        <v>35</v>
      </c>
      <c r="C145" s="77">
        <v>1195713166.02</v>
      </c>
      <c r="D145" s="82">
        <v>0</v>
      </c>
      <c r="E145" s="82">
        <f t="shared" si="4"/>
        <v>1195713166.02</v>
      </c>
    </row>
    <row r="146" spans="1:5" ht="46.5" x14ac:dyDescent="0.25">
      <c r="A146" s="2" t="s">
        <v>104</v>
      </c>
      <c r="B146" s="87" t="s">
        <v>36</v>
      </c>
      <c r="C146" s="74">
        <v>1195713166.02</v>
      </c>
      <c r="D146" s="82">
        <v>0</v>
      </c>
      <c r="E146" s="82">
        <f t="shared" si="4"/>
        <v>1195713166.02</v>
      </c>
    </row>
    <row r="147" spans="1:5" ht="116.25" x14ac:dyDescent="0.25">
      <c r="A147" s="2" t="s">
        <v>103</v>
      </c>
      <c r="B147" s="87" t="s">
        <v>37</v>
      </c>
      <c r="C147" s="77">
        <v>6184248</v>
      </c>
      <c r="D147" s="82">
        <v>0</v>
      </c>
      <c r="E147" s="82">
        <f t="shared" si="4"/>
        <v>6184248</v>
      </c>
    </row>
    <row r="148" spans="1:5" ht="116.25" x14ac:dyDescent="0.25">
      <c r="A148" s="1" t="s">
        <v>102</v>
      </c>
      <c r="B148" s="87" t="s">
        <v>38</v>
      </c>
      <c r="C148" s="77">
        <v>6184248</v>
      </c>
      <c r="D148" s="82">
        <v>0</v>
      </c>
      <c r="E148" s="82">
        <f t="shared" si="4"/>
        <v>6184248</v>
      </c>
    </row>
    <row r="149" spans="1:5" ht="93" x14ac:dyDescent="0.25">
      <c r="A149" s="2" t="s">
        <v>101</v>
      </c>
      <c r="B149" s="87" t="s">
        <v>130</v>
      </c>
      <c r="C149" s="77">
        <v>8553507.9299999997</v>
      </c>
      <c r="D149" s="82">
        <v>0</v>
      </c>
      <c r="E149" s="82">
        <f t="shared" si="4"/>
        <v>8553507.9299999997</v>
      </c>
    </row>
    <row r="150" spans="1:5" ht="93" x14ac:dyDescent="0.25">
      <c r="A150" s="2" t="s">
        <v>100</v>
      </c>
      <c r="B150" s="87" t="s">
        <v>131</v>
      </c>
      <c r="C150" s="77">
        <v>8553507.9299999997</v>
      </c>
      <c r="D150" s="82">
        <v>0</v>
      </c>
      <c r="E150" s="82">
        <f t="shared" si="4"/>
        <v>8553507.9299999997</v>
      </c>
    </row>
    <row r="151" spans="1:5" ht="93" x14ac:dyDescent="0.25">
      <c r="A151" s="2" t="s">
        <v>99</v>
      </c>
      <c r="B151" s="28" t="s">
        <v>39</v>
      </c>
      <c r="C151" s="84">
        <v>30133</v>
      </c>
      <c r="D151" s="82">
        <v>0</v>
      </c>
      <c r="E151" s="82">
        <f t="shared" si="4"/>
        <v>30133</v>
      </c>
    </row>
    <row r="152" spans="1:5" ht="93" x14ac:dyDescent="0.25">
      <c r="A152" s="2" t="s">
        <v>98</v>
      </c>
      <c r="B152" s="28" t="s">
        <v>40</v>
      </c>
      <c r="C152" s="84">
        <v>30133</v>
      </c>
      <c r="D152" s="82">
        <v>0</v>
      </c>
      <c r="E152" s="82">
        <f t="shared" si="4"/>
        <v>30133</v>
      </c>
    </row>
    <row r="153" spans="1:5" ht="22.5" x14ac:dyDescent="0.25">
      <c r="A153" s="10" t="s">
        <v>97</v>
      </c>
      <c r="B153" s="88" t="s">
        <v>41</v>
      </c>
      <c r="C153" s="75">
        <f>C154+C156+C158+C160</f>
        <v>130121497.51000001</v>
      </c>
      <c r="D153" s="91">
        <f>D154+D158+D160</f>
        <v>129780</v>
      </c>
      <c r="E153" s="91">
        <f t="shared" si="4"/>
        <v>130251277.51000001</v>
      </c>
    </row>
    <row r="154" spans="1:5" ht="93" x14ac:dyDescent="0.25">
      <c r="A154" s="2" t="s">
        <v>96</v>
      </c>
      <c r="B154" s="28" t="s">
        <v>42</v>
      </c>
      <c r="C154" s="84">
        <v>47658706.100000001</v>
      </c>
      <c r="D154" s="82">
        <f>D155</f>
        <v>129780</v>
      </c>
      <c r="E154" s="82">
        <f t="shared" si="4"/>
        <v>47788486.100000001</v>
      </c>
    </row>
    <row r="155" spans="1:5" ht="116.25" x14ac:dyDescent="0.25">
      <c r="A155" s="2" t="s">
        <v>95</v>
      </c>
      <c r="B155" s="87" t="s">
        <v>43</v>
      </c>
      <c r="C155" s="77">
        <v>47658706.100000001</v>
      </c>
      <c r="D155" s="82">
        <v>129780</v>
      </c>
      <c r="E155" s="82">
        <f t="shared" si="4"/>
        <v>47788486.100000001</v>
      </c>
    </row>
    <row r="156" spans="1:5" ht="209.25" x14ac:dyDescent="0.25">
      <c r="A156" s="2" t="s">
        <v>309</v>
      </c>
      <c r="B156" s="87" t="s">
        <v>310</v>
      </c>
      <c r="C156" s="77">
        <v>1796760</v>
      </c>
      <c r="D156" s="82">
        <v>0</v>
      </c>
      <c r="E156" s="82">
        <f t="shared" si="4"/>
        <v>1796760</v>
      </c>
    </row>
    <row r="157" spans="1:5" ht="232.5" x14ac:dyDescent="0.25">
      <c r="A157" s="2" t="s">
        <v>311</v>
      </c>
      <c r="B157" s="87" t="s">
        <v>312</v>
      </c>
      <c r="C157" s="77">
        <v>1796760</v>
      </c>
      <c r="D157" s="82">
        <v>0</v>
      </c>
      <c r="E157" s="82">
        <f t="shared" si="4"/>
        <v>1796760</v>
      </c>
    </row>
    <row r="158" spans="1:5" ht="116.25" x14ac:dyDescent="0.25">
      <c r="A158" s="2" t="s">
        <v>94</v>
      </c>
      <c r="B158" s="87" t="s">
        <v>93</v>
      </c>
      <c r="C158" s="77">
        <v>4420911.41</v>
      </c>
      <c r="D158" s="82">
        <v>0</v>
      </c>
      <c r="E158" s="82">
        <f t="shared" si="4"/>
        <v>4420911.41</v>
      </c>
    </row>
    <row r="159" spans="1:5" ht="116.25" x14ac:dyDescent="0.25">
      <c r="A159" s="1" t="s">
        <v>92</v>
      </c>
      <c r="B159" s="87" t="s">
        <v>91</v>
      </c>
      <c r="C159" s="77">
        <v>4420911.41</v>
      </c>
      <c r="D159" s="82">
        <f>D160</f>
        <v>0</v>
      </c>
      <c r="E159" s="82">
        <f t="shared" si="4"/>
        <v>4420911.41</v>
      </c>
    </row>
    <row r="160" spans="1:5" ht="162.75" x14ac:dyDescent="0.25">
      <c r="A160" s="2" t="s">
        <v>90</v>
      </c>
      <c r="B160" s="87" t="s">
        <v>89</v>
      </c>
      <c r="C160" s="77">
        <v>76245120</v>
      </c>
      <c r="D160" s="82">
        <v>0</v>
      </c>
      <c r="E160" s="82">
        <f t="shared" si="4"/>
        <v>76245120</v>
      </c>
    </row>
    <row r="161" spans="1:5" ht="186" x14ac:dyDescent="0.25">
      <c r="A161" s="2" t="s">
        <v>88</v>
      </c>
      <c r="B161" s="87" t="s">
        <v>87</v>
      </c>
      <c r="C161" s="77">
        <v>76245120</v>
      </c>
      <c r="D161" s="82">
        <v>0</v>
      </c>
      <c r="E161" s="82">
        <f t="shared" si="4"/>
        <v>76245120</v>
      </c>
    </row>
    <row r="162" spans="1:5" ht="22.5" x14ac:dyDescent="0.25">
      <c r="A162" s="10" t="s">
        <v>132</v>
      </c>
      <c r="B162" s="86" t="s">
        <v>133</v>
      </c>
      <c r="C162" s="79">
        <v>49000000</v>
      </c>
      <c r="D162" s="90">
        <v>0</v>
      </c>
      <c r="E162" s="91">
        <f t="shared" si="4"/>
        <v>49000000</v>
      </c>
    </row>
    <row r="163" spans="1:5" ht="23.25" x14ac:dyDescent="0.25">
      <c r="A163" s="2" t="s">
        <v>134</v>
      </c>
      <c r="B163" s="87" t="s">
        <v>135</v>
      </c>
      <c r="C163" s="85">
        <v>49000000</v>
      </c>
      <c r="D163" s="81">
        <v>0</v>
      </c>
      <c r="E163" s="82">
        <f t="shared" si="4"/>
        <v>49000000</v>
      </c>
    </row>
    <row r="164" spans="1:5" ht="46.5" x14ac:dyDescent="0.25">
      <c r="A164" s="2" t="s">
        <v>136</v>
      </c>
      <c r="B164" s="87" t="s">
        <v>137</v>
      </c>
      <c r="C164" s="85">
        <v>49000000</v>
      </c>
      <c r="D164" s="81">
        <v>0</v>
      </c>
      <c r="E164" s="82">
        <f t="shared" si="4"/>
        <v>49000000</v>
      </c>
    </row>
    <row r="165" spans="1:5" ht="116.25" x14ac:dyDescent="0.25">
      <c r="A165" s="2" t="s">
        <v>313</v>
      </c>
      <c r="B165" s="87" t="s">
        <v>314</v>
      </c>
      <c r="C165" s="85"/>
      <c r="D165" s="81">
        <v>483.08</v>
      </c>
      <c r="E165" s="82">
        <f t="shared" si="4"/>
        <v>483.08</v>
      </c>
    </row>
    <row r="166" spans="1:5" ht="139.5" x14ac:dyDescent="0.25">
      <c r="A166" s="2" t="s">
        <v>313</v>
      </c>
      <c r="B166" s="87" t="s">
        <v>315</v>
      </c>
      <c r="C166" s="85"/>
      <c r="D166" s="81">
        <v>483.08</v>
      </c>
      <c r="E166" s="82">
        <f t="shared" si="4"/>
        <v>483.08</v>
      </c>
    </row>
    <row r="167" spans="1:5" ht="139.5" x14ac:dyDescent="0.25">
      <c r="A167" s="2" t="s">
        <v>316</v>
      </c>
      <c r="B167" s="87" t="s">
        <v>317</v>
      </c>
      <c r="C167" s="85"/>
      <c r="D167" s="81">
        <v>483.08</v>
      </c>
      <c r="E167" s="82">
        <f t="shared" si="4"/>
        <v>483.08</v>
      </c>
    </row>
    <row r="168" spans="1:5" ht="22.5" x14ac:dyDescent="0.3">
      <c r="A168" s="98" t="s">
        <v>86</v>
      </c>
      <c r="B168" s="99"/>
      <c r="C168" s="79">
        <f>C116+C9</f>
        <v>3352438919.4000006</v>
      </c>
      <c r="D168" s="79">
        <f>D116+D9</f>
        <v>130263.08</v>
      </c>
      <c r="E168" s="91">
        <f>C168+D168</f>
        <v>3352569182.4800005</v>
      </c>
    </row>
    <row r="169" spans="1:5" ht="23.25" x14ac:dyDescent="0.3">
      <c r="A169" s="49"/>
      <c r="B169" s="50"/>
      <c r="C169" s="51"/>
    </row>
    <row r="170" spans="1:5" ht="23.25" x14ac:dyDescent="0.35">
      <c r="A170" s="49"/>
      <c r="B170" s="52"/>
      <c r="C170" s="53"/>
    </row>
    <row r="171" spans="1:5" ht="22.5" x14ac:dyDescent="0.3">
      <c r="A171" s="96"/>
      <c r="B171" s="96"/>
      <c r="C171" s="54"/>
    </row>
    <row r="172" spans="1:5" ht="15.75" x14ac:dyDescent="0.25">
      <c r="A172" s="9"/>
      <c r="B172" s="8"/>
      <c r="C172" s="8"/>
    </row>
    <row r="174" spans="1:5" ht="23.25" x14ac:dyDescent="0.35">
      <c r="A174" s="7"/>
      <c r="B174" s="6"/>
      <c r="C174" s="6"/>
    </row>
    <row r="175" spans="1:5" ht="23.25" x14ac:dyDescent="0.35">
      <c r="A175" s="7"/>
      <c r="B175" s="6"/>
      <c r="C175" s="6"/>
    </row>
    <row r="177" spans="1:3" ht="23.25" x14ac:dyDescent="0.35">
      <c r="A177" s="7"/>
      <c r="B177" s="6"/>
      <c r="C177" s="6"/>
    </row>
    <row r="178" spans="1:3" ht="23.25" x14ac:dyDescent="0.35">
      <c r="A178" s="7"/>
      <c r="B178" s="6"/>
      <c r="C178" s="6"/>
    </row>
  </sheetData>
  <mergeCells count="3">
    <mergeCell ref="A171:B171"/>
    <mergeCell ref="A6:E6"/>
    <mergeCell ref="A168:B168"/>
  </mergeCells>
  <pageMargins left="0.7" right="0.7" top="0.75" bottom="0.75" header="0.3" footer="0.3"/>
  <pageSetup paperSize="9" scale="3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Соловьёва</dc:creator>
  <cp:lastModifiedBy>Степанова</cp:lastModifiedBy>
  <cp:lastPrinted>2024-04-12T06:15:44Z</cp:lastPrinted>
  <dcterms:created xsi:type="dcterms:W3CDTF">2018-12-25T15:55:39Z</dcterms:created>
  <dcterms:modified xsi:type="dcterms:W3CDTF">2025-04-15T08:02:48Z</dcterms:modified>
</cp:coreProperties>
</file>